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725" windowWidth="11490" windowHeight="6570" tabRatio="776" firstSheet="5" activeTab="19"/>
  </bookViews>
  <sheets>
    <sheet name="ф.1.1" sheetId="1" r:id="rId1"/>
    <sheet name="ф.1.2" sheetId="2" r:id="rId2"/>
    <sheet name="ф.1.4" sheetId="3" r:id="rId3"/>
    <sheet name="ф.6.1" sheetId="4" r:id="rId4"/>
    <sheet name="ф.6.2" sheetId="5" r:id="rId5"/>
    <sheet name="ф.2.3" sheetId="6" r:id="rId6"/>
    <sheet name="ф.6.4" sheetId="7" r:id="rId7"/>
    <sheet name="ф.7.1" sheetId="8" r:id="rId8"/>
    <sheet name="ф.4.2" sheetId="9" r:id="rId9"/>
    <sheet name="ф.2.2" sheetId="10" r:id="rId10"/>
    <sheet name="ф.3.1" sheetId="11" r:id="rId11"/>
    <sheet name="ф.3.2" sheetId="12" r:id="rId12"/>
    <sheet name="ф.3.3" sheetId="13" r:id="rId13"/>
    <sheet name="ф.5.1" sheetId="14" r:id="rId14"/>
    <sheet name="ф.6.3" sheetId="15" r:id="rId15"/>
    <sheet name="ф.7.2" sheetId="16" r:id="rId16"/>
    <sheet name="ф.8.2" sheetId="17" r:id="rId17"/>
    <sheet name="ф.8.3" sheetId="18" r:id="rId18"/>
    <sheet name="ф.8.1а" sheetId="19" r:id="rId19"/>
    <sheet name="ф.8.1б" sheetId="20" r:id="rId20"/>
  </sheets>
  <definedNames/>
  <calcPr fullCalcOnLoad="1"/>
</workbook>
</file>

<file path=xl/sharedStrings.xml><?xml version="1.0" encoding="utf-8"?>
<sst xmlns="http://schemas.openxmlformats.org/spreadsheetml/2006/main" count="1079" uniqueCount="328">
  <si>
    <t>прямая</t>
  </si>
  <si>
    <t>обратная</t>
  </si>
  <si>
    <t>Наименование параметра (критерия), характеризующего индикатор</t>
  </si>
  <si>
    <t>Значение</t>
  </si>
  <si>
    <t>Ф / П * 100, %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</si>
  <si>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</si>
  <si>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</si>
  <si>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</si>
  <si>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</si>
  <si>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</si>
  <si>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</si>
  <si>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</si>
  <si>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</si>
  <si>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</si>
  <si>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</si>
  <si>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</si>
  <si>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</si>
  <si>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</si>
  <si>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</si>
  <si>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</si>
  <si>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Зависимость</t>
  </si>
  <si>
    <t>фактическое (Ф)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</si>
  <si>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</si>
  <si>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</si>
  <si>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2.1. Наличие единого телефонного номера для приема обращений потребителей услуг (наличие - 1, отсутствие - 0)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</si>
  <si>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</si>
  <si>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</si>
  <si>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</si>
  <si>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</si>
  <si>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</si>
  <si>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</si>
  <si>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</si>
  <si>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</si>
  <si>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</si>
  <si>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</si>
  <si>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</si>
  <si>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</si>
  <si>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</si>
  <si>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</si>
  <si>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</si>
  <si>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(должность)</t>
  </si>
  <si>
    <t>(Ф.И.О.)</t>
  </si>
  <si>
    <t>(подпись)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</si>
  <si>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</si>
  <si>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</si>
  <si>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</si>
  <si>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</si>
  <si>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</si>
  <si>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</si>
  <si>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</si>
  <si>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</si>
  <si>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</si>
  <si>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8. Итого по индикатору  исполнительности</t>
  </si>
  <si>
    <t>7. Итого по индикатору 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</si>
  <si>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</si>
  <si>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</si>
  <si>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</si>
  <si>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</si>
  <si>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</si>
  <si>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</si>
  <si>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</si>
  <si>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</si>
  <si>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</si>
  <si>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</si>
  <si>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</si>
  <si>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</si>
  <si>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</si>
  <si>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</si>
  <si>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</si>
  <si>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</si>
  <si>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</si>
  <si>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</si>
  <si>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</si>
  <si>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</si>
  <si>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</si>
  <si>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</si>
  <si>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Итого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</si>
  <si>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</si>
  <si>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Описание (обоснование)</t>
  </si>
  <si>
    <t>(год)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</si>
  <si>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</si>
  <si>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</si>
  <si>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</si>
  <si>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</si>
  <si>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</si>
  <si>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</si>
  <si>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</si>
  <si>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</si>
  <si>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</si>
  <si>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</si>
  <si>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</si>
  <si>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</si>
  <si>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</si>
  <si>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</si>
  <si>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</si>
  <si>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</si>
  <si>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</si>
  <si>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</si>
  <si>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</si>
  <si>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</si>
  <si>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</si>
  <si>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</si>
  <si>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</si>
  <si>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</si>
  <si>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</si>
  <si>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</si>
  <si>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</si>
  <si>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</si>
  <si>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</si>
  <si>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</si>
  <si>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</si>
  <si>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</si>
  <si>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</si>
  <si>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</si>
  <si>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</si>
  <si>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</si>
  <si>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</si>
  <si>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</si>
  <si>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</si>
  <si>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</si>
  <si>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</si>
  <si>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</si>
  <si>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</si>
  <si>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№ формулы Методических указаний</t>
  </si>
  <si>
    <t>(4), (4.1)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</si>
  <si>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0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</si>
  <si>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</si>
  <si>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</si>
  <si>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</si>
  <si>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</si>
  <si>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</si>
  <si>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</si>
  <si>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(территориальной сетевой организации)</t>
    </r>
  </si>
  <si>
    <t>Форма 4.2 - Расчет обобщенного показателя уровня надежности и качества оказываемых услуг</t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</si>
  <si>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</si>
  <si>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</si>
  <si>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</si>
  <si>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</si>
  <si>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</si>
  <si>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0"/>
        <rFont val="Times New Roman"/>
        <family val="1"/>
      </rPr>
      <t>об</t>
    </r>
  </si>
  <si>
    <t>Для организации по управлению единой национальной (общероссийской) электрической сетью: α = 0,75. Для территориальной сетевой организации: α = 0,65</t>
  </si>
  <si>
    <t>плановое (П) 2014</t>
  </si>
  <si>
    <t>плановое (П) 2015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</si>
  <si>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</si>
  <si>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</si>
  <si>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</si>
  <si>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 xml:space="preserve">в)* системы автоинформирования, шт. на 1000 потребителей услуг
</t>
  </si>
  <si>
    <t>(ФИО)</t>
  </si>
  <si>
    <t>(Подпись)</t>
  </si>
  <si>
    <t>(Должность)</t>
  </si>
  <si>
    <t>Приложение №1 Приказа Минэнерго России от 14.10.2013 №718</t>
  </si>
  <si>
    <t>к Методическим указаниям по расчету уровня надежности и качества</t>
  </si>
  <si>
    <t>поставляемых товаров и оказываемых услуг для организации по</t>
  </si>
  <si>
    <t>управлению единой национальной (общероссийской)</t>
  </si>
  <si>
    <t>электрической сетью и территориальных сетевых организаций</t>
  </si>
  <si>
    <t>Главный энергетик</t>
  </si>
  <si>
    <t>Калиниченко В.В.</t>
  </si>
  <si>
    <t xml:space="preserve">Форма 1.2  -  Расчет показателя средней продолжительности прекращений передачи электрической энергии </t>
  </si>
  <si>
    <t>ОАО "Уралавтоприцеп"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</si>
  <si>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(сумма по гр. 2 формы 1.1)</t>
    </r>
  </si>
  <si>
    <t>(должность)                                                                                                    (Ф.И.О.)</t>
  </si>
  <si>
    <t>Главный энергетик                                                        Калиниченко В.В.</t>
  </si>
  <si>
    <t>Форма 1.4 - Предложения электросетевой организации по плановым значениям показателей надежности и качества</t>
  </si>
  <si>
    <t>(для долгосрочных периодов регулирования, начавшихся до 2014 года)</t>
  </si>
  <si>
    <t>Значение показателя, годы</t>
  </si>
  <si>
    <t xml:space="preserve">услуг на каждый расчетный период регулирования в пределах долгосрочного периода регулирования * </t>
  </si>
  <si>
    <t>Ремонт и замена коммутационоого оборудования</t>
  </si>
  <si>
    <t>плановое (П) 2013</t>
  </si>
  <si>
    <t>Значение показателя, годы:</t>
  </si>
  <si>
    <t>Форма 6.4 - Предложения территориальных сетевых организаций по плановым значениям</t>
  </si>
  <si>
    <t>Форма 7.1 - Показатели уровня надежности и уровня качества оказываемых услуг электросетевой организации</t>
  </si>
  <si>
    <t>6.1</t>
  </si>
  <si>
    <t>6.2</t>
  </si>
  <si>
    <t>1</t>
  </si>
  <si>
    <t xml:space="preserve">п. 7.1 Методических указаний </t>
  </si>
  <si>
    <t>фактическое (Ф) 2013</t>
  </si>
  <si>
    <t>п. 7.1</t>
  </si>
  <si>
    <t>7</t>
  </si>
  <si>
    <t>(Образец)</t>
  </si>
  <si>
    <t>Наименование электросетевой организации</t>
  </si>
  <si>
    <t>Показатель</t>
  </si>
  <si>
    <t>Должность</t>
  </si>
  <si>
    <t>Ф.И.О.</t>
  </si>
  <si>
    <t>Подпись</t>
  </si>
  <si>
    <t>Наименование территориальной сетевой организации</t>
  </si>
  <si>
    <t>Ф / П х 100,
%</t>
  </si>
  <si>
    <t>Оценочный 
балл</t>
  </si>
  <si>
    <t>факти-ческое (Ф)</t>
  </si>
  <si>
    <t>плановое
(П)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</si>
  <si>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</si>
  <si>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</si>
  <si>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</si>
  <si>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</si>
  <si>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</si>
  <si>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</si>
  <si>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</si>
  <si>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</si>
  <si>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</si>
  <si>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</si>
  <si>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</si>
  <si>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</si>
  <si>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</si>
  <si>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</si>
  <si>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</si>
  <si>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</si>
  <si>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</si>
  <si>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</si>
  <si>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</si>
  <si>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</si>
  <si>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</si>
  <si>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</si>
  <si>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</si>
  <si>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</si>
  <si>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</si>
  <si>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</si>
  <si>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</si>
  <si>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</si>
  <si>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</si>
  <si>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</si>
  <si>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</si>
  <si>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</si>
  <si>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</si>
  <si>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№ формулы
методических указаний</t>
  </si>
  <si>
    <t>4</t>
  </si>
  <si>
    <t>Форма 5.1 - Отчетные данные по выполнению заявок на технологическое</t>
  </si>
  <si>
    <t xml:space="preserve">присоединение к сети, в период 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</si>
  <si>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</si>
  <si>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</si>
  <si>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</si>
  <si>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</si>
  <si>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</si>
  <si>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</si>
  <si>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</si>
  <si>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</si>
  <si>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</si>
  <si>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</si>
  <si>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</si>
  <si>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</si>
  <si>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</si>
  <si>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</si>
  <si>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</si>
  <si>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</si>
  <si>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</si>
  <si>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</si>
  <si>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</si>
  <si>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</si>
  <si>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</si>
  <si>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</si>
  <si>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</si>
  <si>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</si>
  <si>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</si>
  <si>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</si>
  <si>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</si>
  <si>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</si>
  <si>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</si>
  <si>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</si>
  <si>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</si>
  <si>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</si>
  <si>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</si>
  <si>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t>Наименование составляющей показателя</t>
  </si>
  <si>
    <t>Метод определения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</si>
  <si>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</si>
  <si>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Сумма произведений по столбцу 32 
и столбцу 33 Формы 8.1
(∑ столбец 32 * столбец 33)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</si>
  <si>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</si>
  <si>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</si>
  <si>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</si>
  <si>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</si>
  <si>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</si>
  <si>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</si>
  <si>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</si>
  <si>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</si>
  <si>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</si>
  <si>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</si>
  <si>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</si>
  <si>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</si>
  <si>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</si>
  <si>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 xml:space="preserve">за </t>
  </si>
  <si>
    <t xml:space="preserve"> год</t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</si>
  <si>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</si>
  <si>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</si>
  <si>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</si>
  <si>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</si>
  <si>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</si>
  <si>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</si>
  <si>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</si>
  <si>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</si>
  <si>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</si>
  <si>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</si>
  <si>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</si>
  <si>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</si>
  <si>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</si>
  <si>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</si>
  <si>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</si>
  <si>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</si>
  <si>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</si>
  <si>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</si>
  <si>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</si>
  <si>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</si>
  <si>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</si>
  <si>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</si>
  <si>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</si>
  <si>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</si>
  <si>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</si>
  <si>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</si>
  <si>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</si>
  <si>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</si>
  <si>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</si>
  <si>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</si>
  <si>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</si>
  <si>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</si>
  <si>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</si>
  <si>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</si>
  <si>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</si>
  <si>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</si>
  <si>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</si>
  <si>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(должность)                                                                            (Ф.И.О.)        подпись</t>
  </si>
  <si>
    <t>Калиниченко  В.В.</t>
  </si>
  <si>
    <t>главный энергетик</t>
  </si>
  <si>
    <t>нет</t>
  </si>
  <si>
    <t>ПАО "Уралавтоприцеп"</t>
  </si>
  <si>
    <t>Максимальное за расчетный период 2016г. число точек присоединения (максимальное значение по гр. 3 формы 1.1)</t>
  </si>
  <si>
    <t>плановое (П) 2016</t>
  </si>
  <si>
    <t xml:space="preserve">Форма 6.1 - Расчет значения индикатора информативности за период 2016 г. </t>
  </si>
  <si>
    <t>2016 г.</t>
  </si>
  <si>
    <t>электросетевой организации ПАО "Уралавтоприцеп" за 2016 г.</t>
  </si>
  <si>
    <t>ПАО "Уралавтоприцеп" 2016 г.</t>
  </si>
  <si>
    <t>Форма 6.2 - Расчет значения индикатора исполнительности ПАО "Уралавтоприцеп" 2016 г.</t>
  </si>
  <si>
    <t>Форма 2.3 - Расчет значения индикатора результативности обратной связи ПАО "Уралавтпоирцеп" 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</si>
</sst>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</numFmts>
  <fonts count="6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1"/>
      <color indexed="12"/>
      <name val="Times New Roman"/>
      <family val="1"/>
    </font>
    <font>
      <sz val="10"/>
      <color indexed="58"/>
      <name val="Times New Roman"/>
      <family val="1"/>
    </font>
    <font>
      <sz val="11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top"/>
    </xf>
    <xf numFmtId="2" fontId="1" fillId="33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33" borderId="0" xfId="0" applyNumberFormat="1" applyFill="1" applyAlignment="1">
      <alignment/>
    </xf>
    <xf numFmtId="2" fontId="1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81" fontId="10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 horizontal="center"/>
    </xf>
    <xf numFmtId="186" fontId="18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81" fontId="20" fillId="0" borderId="10" xfId="0" applyNumberFormat="1" applyFont="1" applyBorder="1" applyAlignment="1">
      <alignment horizontal="center" vertical="center"/>
    </xf>
    <xf numFmtId="181" fontId="1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6" fillId="0" borderId="14" xfId="0" applyFont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9" fillId="0" borderId="19" xfId="0" applyNumberFormat="1" applyFont="1" applyBorder="1" applyAlignment="1">
      <alignment horizontal="left" vertical="center" wrapText="1"/>
    </xf>
    <xf numFmtId="0" fontId="29" fillId="0" borderId="14" xfId="0" applyNumberFormat="1" applyFont="1" applyBorder="1" applyAlignment="1">
      <alignment horizontal="left" vertical="center" wrapText="1"/>
    </xf>
    <xf numFmtId="0" fontId="29" fillId="0" borderId="19" xfId="0" applyNumberFormat="1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9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0" fontId="6" fillId="0" borderId="19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justify" vertical="top" wrapText="1"/>
    </xf>
    <xf numFmtId="0" fontId="6" fillId="0" borderId="11" xfId="0" applyNumberFormat="1" applyFont="1" applyBorder="1" applyAlignment="1">
      <alignment horizontal="justify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justify" wrapText="1"/>
    </xf>
    <xf numFmtId="49" fontId="11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pane xSplit="12420" topLeftCell="R1" activePane="topRight" state="split"/>
      <selection pane="topLeft" activeCell="D26" sqref="D26"/>
      <selection pane="topRight" activeCell="S26" sqref="S26"/>
    </sheetView>
  </sheetViews>
  <sheetFormatPr defaultColWidth="9.140625" defaultRowHeight="12.75"/>
  <cols>
    <col min="1" max="1" width="9.140625" style="3" customWidth="1"/>
    <col min="2" max="2" width="52.28125" style="3" customWidth="1"/>
    <col min="3" max="3" width="21.140625" style="3" customWidth="1"/>
    <col min="4" max="4" width="22.8515625" style="3" customWidth="1"/>
    <col min="5" max="16384" width="9.140625" style="3" customWidth="1"/>
  </cols>
  <sheetData>
    <row r="1" spans="2:4" ht="12.75">
      <c r="B1" s="159" t="s">
        <v>150</v>
      </c>
      <c r="C1" s="160"/>
      <c r="D1" s="160"/>
    </row>
    <row r="2" spans="2:4" ht="12.75">
      <c r="B2" s="161" t="s">
        <v>151</v>
      </c>
      <c r="C2" s="160"/>
      <c r="D2" s="160"/>
    </row>
    <row r="3" spans="2:4" ht="12.75">
      <c r="B3" s="161" t="s">
        <v>152</v>
      </c>
      <c r="C3" s="160"/>
      <c r="D3" s="160"/>
    </row>
    <row r="4" spans="2:4" ht="12.75">
      <c r="B4" s="159" t="s">
        <v>153</v>
      </c>
      <c r="C4" s="160"/>
      <c r="D4" s="160"/>
    </row>
    <row r="5" spans="2:4" ht="12.75">
      <c r="B5" s="159" t="s">
        <v>154</v>
      </c>
      <c r="C5" s="162"/>
      <c r="D5" s="162"/>
    </row>
    <row r="6" spans="2:4" ht="15">
      <c r="B6" s="24"/>
      <c r="C6" s="24"/>
      <c r="D6" s="24"/>
    </row>
    <row r="7" spans="2:4" ht="12.75">
      <c r="B7" s="25"/>
      <c r="C7" s="25"/>
      <c r="D7" s="25"/>
    </row>
    <row r="8" spans="2:4" ht="12.75">
      <c r="B8" s="5"/>
      <c r="C8" s="5"/>
      <c r="D8" s="5"/>
    </row>
    <row r="9" spans="1:4" ht="12.75">
      <c r="A9" s="26" t="s">
        <v>71</v>
      </c>
      <c r="B9" s="25"/>
      <c r="C9" s="25"/>
      <c r="D9" s="25"/>
    </row>
    <row r="10" spans="1:4" ht="12.75">
      <c r="A10" s="163" t="s">
        <v>324</v>
      </c>
      <c r="B10" s="164"/>
      <c r="C10" s="164"/>
      <c r="D10" s="164"/>
    </row>
    <row r="11" spans="2:4" ht="12.75">
      <c r="B11" s="5"/>
      <c r="C11" s="5"/>
      <c r="D11" s="5"/>
    </row>
    <row r="12" spans="2:4" ht="12.75">
      <c r="B12" s="5"/>
      <c r="C12" s="5"/>
      <c r="D12" s="5"/>
    </row>
    <row r="13" spans="2:4" ht="82.5" customHeight="1">
      <c r="B13" s="27" t="s">
        <v>73</v>
      </c>
      <c r="C13" s="27" t="s">
        <v>75</v>
      </c>
      <c r="D13" s="27" t="s">
        <v>74</v>
      </c>
    </row>
    <row r="14" spans="2:4" ht="12.75">
      <c r="B14" s="28">
        <v>1</v>
      </c>
      <c r="C14" s="28">
        <v>2</v>
      </c>
      <c r="D14" s="28">
        <v>3</v>
      </c>
    </row>
    <row r="15" spans="2:4" ht="25.5" customHeight="1">
      <c r="B15" s="94">
        <v>1</v>
      </c>
      <c r="C15" s="79">
        <v>0</v>
      </c>
      <c r="D15" s="80">
        <v>29</v>
      </c>
    </row>
    <row r="16" spans="2:4" ht="25.5" customHeight="1">
      <c r="B16" s="94">
        <v>2</v>
      </c>
      <c r="C16" s="79">
        <v>0</v>
      </c>
      <c r="D16" s="80">
        <v>29</v>
      </c>
    </row>
    <row r="17" spans="2:4" ht="25.5" customHeight="1">
      <c r="B17" s="94">
        <v>3</v>
      </c>
      <c r="C17" s="79">
        <v>0</v>
      </c>
      <c r="D17" s="80">
        <v>29</v>
      </c>
    </row>
    <row r="18" spans="2:4" ht="25.5" customHeight="1">
      <c r="B18" s="94">
        <v>4</v>
      </c>
      <c r="C18" s="79">
        <v>0</v>
      </c>
      <c r="D18" s="80">
        <v>30</v>
      </c>
    </row>
    <row r="19" spans="2:4" ht="25.5" customHeight="1">
      <c r="B19" s="94">
        <v>5</v>
      </c>
      <c r="C19" s="79">
        <v>0</v>
      </c>
      <c r="D19" s="80">
        <v>30</v>
      </c>
    </row>
    <row r="20" spans="2:4" ht="25.5" customHeight="1">
      <c r="B20" s="94">
        <v>6</v>
      </c>
      <c r="C20" s="79">
        <v>0</v>
      </c>
      <c r="D20" s="80">
        <v>30</v>
      </c>
    </row>
    <row r="21" spans="2:4" ht="25.5" customHeight="1">
      <c r="B21" s="94">
        <v>7</v>
      </c>
      <c r="C21" s="79">
        <v>0</v>
      </c>
      <c r="D21" s="80">
        <v>30</v>
      </c>
    </row>
    <row r="22" spans="2:4" ht="25.5" customHeight="1">
      <c r="B22" s="94">
        <v>8</v>
      </c>
      <c r="C22" s="79">
        <v>0</v>
      </c>
      <c r="D22" s="80">
        <v>30</v>
      </c>
    </row>
    <row r="23" spans="2:4" ht="25.5" customHeight="1">
      <c r="B23" s="94">
        <v>9</v>
      </c>
      <c r="C23" s="79">
        <v>0</v>
      </c>
      <c r="D23" s="80">
        <v>31</v>
      </c>
    </row>
    <row r="24" spans="2:4" ht="25.5" customHeight="1">
      <c r="B24" s="94">
        <v>10</v>
      </c>
      <c r="C24" s="79">
        <v>0</v>
      </c>
      <c r="D24" s="80">
        <v>31</v>
      </c>
    </row>
    <row r="25" spans="2:4" ht="25.5" customHeight="1">
      <c r="B25" s="94">
        <v>11</v>
      </c>
      <c r="C25" s="79">
        <v>0</v>
      </c>
      <c r="D25" s="80">
        <v>31</v>
      </c>
    </row>
    <row r="26" spans="2:4" ht="25.5" customHeight="1">
      <c r="B26" s="94">
        <v>12</v>
      </c>
      <c r="C26" s="79">
        <v>0</v>
      </c>
      <c r="D26" s="80">
        <v>31</v>
      </c>
    </row>
    <row r="27" spans="2:4" ht="16.5" customHeight="1">
      <c r="B27" s="29" t="s">
        <v>76</v>
      </c>
      <c r="C27" s="81">
        <f>SUM(C15:C26)</f>
        <v>0</v>
      </c>
      <c r="D27" s="81"/>
    </row>
    <row r="28" spans="2:4" ht="16.5" customHeight="1">
      <c r="B28" s="5"/>
      <c r="C28" s="68"/>
      <c r="D28" s="68"/>
    </row>
    <row r="29" spans="2:4" ht="12.75">
      <c r="B29" s="5"/>
      <c r="C29" s="25"/>
      <c r="D29" s="25"/>
    </row>
    <row r="30" spans="2:6" ht="15">
      <c r="B30" s="14" t="s">
        <v>155</v>
      </c>
      <c r="C30" s="15" t="s">
        <v>156</v>
      </c>
      <c r="D30" s="15"/>
      <c r="E30" s="31"/>
      <c r="F30" s="10"/>
    </row>
    <row r="31" spans="2:4" ht="12.75">
      <c r="B31" s="93" t="s">
        <v>40</v>
      </c>
      <c r="C31" s="93" t="s">
        <v>41</v>
      </c>
      <c r="D31" s="93" t="s">
        <v>42</v>
      </c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2.75">
      <c r="B35" s="21"/>
      <c r="C35" s="21"/>
      <c r="D35" s="21"/>
    </row>
    <row r="36" spans="2:4" ht="15">
      <c r="B36" s="22"/>
      <c r="C36" s="22"/>
      <c r="D36" s="22"/>
    </row>
    <row r="37" spans="2:4" ht="15">
      <c r="B37" s="22"/>
      <c r="C37" s="22"/>
      <c r="D37" s="22"/>
    </row>
  </sheetData>
  <sheetProtection/>
  <mergeCells count="6">
    <mergeCell ref="B1:D1"/>
    <mergeCell ref="B2:D2"/>
    <mergeCell ref="B3:D3"/>
    <mergeCell ref="B4:D4"/>
    <mergeCell ref="B5:D5"/>
    <mergeCell ref="A10:D10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30"/>
  <sheetViews>
    <sheetView zoomScalePageLayoutView="0" workbookViewId="0" topLeftCell="A25">
      <selection activeCell="A3" sqref="A3:CX29"/>
    </sheetView>
  </sheetViews>
  <sheetFormatPr defaultColWidth="0.85546875" defaultRowHeight="12.75"/>
  <cols>
    <col min="1" max="16384" width="0.85546875" style="114" customWidth="1"/>
  </cols>
  <sheetData>
    <row r="1" s="112" customFormat="1" ht="15.75">
      <c r="CX1" s="113" t="s">
        <v>178</v>
      </c>
    </row>
    <row r="2" s="112" customFormat="1" ht="15.75"/>
    <row r="3" spans="1:102" s="112" customFormat="1" ht="15.75">
      <c r="A3" s="204" t="s">
        <v>189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</row>
    <row r="4" s="112" customFormat="1" ht="13.5" customHeight="1"/>
    <row r="5" spans="9:94" s="112" customFormat="1" ht="15.75">
      <c r="I5" s="205" t="s">
        <v>325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</row>
    <row r="6" spans="9:102" s="112" customFormat="1" ht="15.75">
      <c r="I6" s="206" t="s">
        <v>184</v>
      </c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120"/>
      <c r="CR6" s="120"/>
      <c r="CS6" s="120"/>
      <c r="CT6" s="120"/>
      <c r="CU6" s="120"/>
      <c r="CV6" s="120"/>
      <c r="CW6" s="120"/>
      <c r="CX6" s="120"/>
    </row>
    <row r="8" spans="1:102" s="115" customFormat="1" ht="15.75" customHeight="1">
      <c r="A8" s="207" t="s">
        <v>190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  <c r="AG8" s="213" t="s">
        <v>3</v>
      </c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5"/>
      <c r="BC8" s="216" t="s">
        <v>185</v>
      </c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  <c r="BQ8" s="216" t="s">
        <v>20</v>
      </c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8"/>
      <c r="CH8" s="216" t="s">
        <v>186</v>
      </c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8"/>
    </row>
    <row r="9" spans="1:102" s="115" customFormat="1" ht="45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  <c r="AG9" s="210" t="s">
        <v>187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2"/>
      <c r="AR9" s="210" t="s">
        <v>188</v>
      </c>
      <c r="AS9" s="211"/>
      <c r="AT9" s="211"/>
      <c r="AU9" s="211"/>
      <c r="AV9" s="211"/>
      <c r="AW9" s="211"/>
      <c r="AX9" s="211"/>
      <c r="AY9" s="211"/>
      <c r="AZ9" s="211"/>
      <c r="BA9" s="211"/>
      <c r="BB9" s="212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  <c r="BQ9" s="219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1"/>
      <c r="CH9" s="219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1"/>
    </row>
    <row r="10" spans="1:102" s="124" customFormat="1" ht="15">
      <c r="A10" s="222">
        <v>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4"/>
      <c r="AG10" s="222">
        <v>2</v>
      </c>
      <c r="AH10" s="223"/>
      <c r="AI10" s="223"/>
      <c r="AJ10" s="223"/>
      <c r="AK10" s="223"/>
      <c r="AL10" s="223"/>
      <c r="AM10" s="223"/>
      <c r="AN10" s="223"/>
      <c r="AO10" s="223"/>
      <c r="AP10" s="223"/>
      <c r="AQ10" s="224"/>
      <c r="AR10" s="222">
        <v>3</v>
      </c>
      <c r="AS10" s="223"/>
      <c r="AT10" s="223"/>
      <c r="AU10" s="223"/>
      <c r="AV10" s="223"/>
      <c r="AW10" s="223"/>
      <c r="AX10" s="223"/>
      <c r="AY10" s="223"/>
      <c r="AZ10" s="223"/>
      <c r="BA10" s="223"/>
      <c r="BB10" s="224"/>
      <c r="BC10" s="222">
        <v>4</v>
      </c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4"/>
      <c r="BQ10" s="222">
        <v>5</v>
      </c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4"/>
      <c r="CH10" s="222">
        <v>6</v>
      </c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4"/>
    </row>
    <row r="11" spans="1:102" s="126" customFormat="1" ht="59.25" customHeight="1">
      <c r="A11" s="125"/>
      <c r="B11" s="225" t="s">
        <v>191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6"/>
      <c r="AG11" s="227" t="s">
        <v>7</v>
      </c>
      <c r="AH11" s="228"/>
      <c r="AI11" s="228"/>
      <c r="AJ11" s="228"/>
      <c r="AK11" s="228"/>
      <c r="AL11" s="228"/>
      <c r="AM11" s="228"/>
      <c r="AN11" s="228"/>
      <c r="AO11" s="228"/>
      <c r="AP11" s="228"/>
      <c r="AQ11" s="229"/>
      <c r="AR11" s="227" t="s">
        <v>7</v>
      </c>
      <c r="AS11" s="228"/>
      <c r="AT11" s="228"/>
      <c r="AU11" s="228"/>
      <c r="AV11" s="228"/>
      <c r="AW11" s="228"/>
      <c r="AX11" s="228"/>
      <c r="AY11" s="228"/>
      <c r="AZ11" s="228"/>
      <c r="BA11" s="228"/>
      <c r="BB11" s="229"/>
      <c r="BC11" s="230" t="s">
        <v>7</v>
      </c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2"/>
      <c r="BQ11" s="230" t="s">
        <v>7</v>
      </c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2"/>
      <c r="CH11" s="230">
        <v>2</v>
      </c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2"/>
    </row>
    <row r="12" spans="1:102" s="126" customFormat="1" ht="15" customHeight="1">
      <c r="A12" s="127"/>
      <c r="B12" s="225" t="s">
        <v>14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6"/>
      <c r="AG12" s="227"/>
      <c r="AH12" s="228"/>
      <c r="AI12" s="228"/>
      <c r="AJ12" s="228"/>
      <c r="AK12" s="228"/>
      <c r="AL12" s="228"/>
      <c r="AM12" s="228"/>
      <c r="AN12" s="228"/>
      <c r="AO12" s="228"/>
      <c r="AP12" s="228"/>
      <c r="AQ12" s="229"/>
      <c r="AR12" s="227"/>
      <c r="AS12" s="228"/>
      <c r="AT12" s="228"/>
      <c r="AU12" s="228"/>
      <c r="AV12" s="228"/>
      <c r="AW12" s="228"/>
      <c r="AX12" s="228"/>
      <c r="AY12" s="228"/>
      <c r="AZ12" s="228"/>
      <c r="BA12" s="228"/>
      <c r="BB12" s="229"/>
      <c r="BC12" s="230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2"/>
      <c r="BQ12" s="230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2"/>
      <c r="CH12" s="230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2"/>
    </row>
    <row r="13" spans="1:102" s="126" customFormat="1" ht="116.25" customHeight="1">
      <c r="A13" s="127"/>
      <c r="B13" s="233" t="s">
        <v>192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4"/>
      <c r="AG13" s="227">
        <v>15</v>
      </c>
      <c r="AH13" s="228"/>
      <c r="AI13" s="228"/>
      <c r="AJ13" s="228"/>
      <c r="AK13" s="228"/>
      <c r="AL13" s="228"/>
      <c r="AM13" s="228"/>
      <c r="AN13" s="228"/>
      <c r="AO13" s="228"/>
      <c r="AP13" s="228"/>
      <c r="AQ13" s="229"/>
      <c r="AR13" s="227">
        <v>15</v>
      </c>
      <c r="AS13" s="228"/>
      <c r="AT13" s="228"/>
      <c r="AU13" s="228"/>
      <c r="AV13" s="228"/>
      <c r="AW13" s="228"/>
      <c r="AX13" s="228"/>
      <c r="AY13" s="228"/>
      <c r="AZ13" s="228"/>
      <c r="BA13" s="228"/>
      <c r="BB13" s="229"/>
      <c r="BC13" s="230">
        <v>100</v>
      </c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2"/>
      <c r="BQ13" s="230" t="s">
        <v>1</v>
      </c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2"/>
      <c r="CH13" s="230">
        <v>2</v>
      </c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2"/>
    </row>
    <row r="14" spans="1:102" s="126" customFormat="1" ht="89.25" customHeight="1">
      <c r="A14" s="127"/>
      <c r="B14" s="235" t="s">
        <v>193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6"/>
      <c r="AG14" s="227" t="s">
        <v>7</v>
      </c>
      <c r="AH14" s="228"/>
      <c r="AI14" s="228"/>
      <c r="AJ14" s="228"/>
      <c r="AK14" s="228"/>
      <c r="AL14" s="228"/>
      <c r="AM14" s="228"/>
      <c r="AN14" s="228"/>
      <c r="AO14" s="228"/>
      <c r="AP14" s="228"/>
      <c r="AQ14" s="229"/>
      <c r="AR14" s="227" t="s">
        <v>7</v>
      </c>
      <c r="AS14" s="228"/>
      <c r="AT14" s="228"/>
      <c r="AU14" s="228"/>
      <c r="AV14" s="228"/>
      <c r="AW14" s="228"/>
      <c r="AX14" s="228"/>
      <c r="AY14" s="228"/>
      <c r="AZ14" s="228"/>
      <c r="BA14" s="228"/>
      <c r="BB14" s="229"/>
      <c r="BC14" s="230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2"/>
      <c r="BQ14" s="230" t="s">
        <v>1</v>
      </c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2"/>
      <c r="CH14" s="230">
        <v>2</v>
      </c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2"/>
    </row>
    <row r="15" spans="1:102" s="126" customFormat="1" ht="88.5" customHeight="1">
      <c r="A15" s="127"/>
      <c r="B15" s="237" t="s">
        <v>194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8"/>
      <c r="AG15" s="227">
        <v>0</v>
      </c>
      <c r="AH15" s="228"/>
      <c r="AI15" s="228"/>
      <c r="AJ15" s="228"/>
      <c r="AK15" s="228"/>
      <c r="AL15" s="228"/>
      <c r="AM15" s="228"/>
      <c r="AN15" s="228"/>
      <c r="AO15" s="228"/>
      <c r="AP15" s="228"/>
      <c r="AQ15" s="229"/>
      <c r="AR15" s="227">
        <v>0</v>
      </c>
      <c r="AS15" s="228"/>
      <c r="AT15" s="228"/>
      <c r="AU15" s="228"/>
      <c r="AV15" s="228"/>
      <c r="AW15" s="228"/>
      <c r="AX15" s="228"/>
      <c r="AY15" s="228"/>
      <c r="AZ15" s="228"/>
      <c r="BA15" s="228"/>
      <c r="BB15" s="229"/>
      <c r="BC15" s="230">
        <v>100</v>
      </c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2"/>
      <c r="BQ15" s="230" t="s">
        <v>7</v>
      </c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2"/>
      <c r="CH15" s="230" t="s">
        <v>7</v>
      </c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2"/>
    </row>
    <row r="16" spans="1:102" s="126" customFormat="1" ht="30.75" customHeight="1">
      <c r="A16" s="127"/>
      <c r="B16" s="237" t="s">
        <v>195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8"/>
      <c r="AG16" s="227">
        <v>0</v>
      </c>
      <c r="AH16" s="228"/>
      <c r="AI16" s="228"/>
      <c r="AJ16" s="228"/>
      <c r="AK16" s="228"/>
      <c r="AL16" s="228"/>
      <c r="AM16" s="228"/>
      <c r="AN16" s="228"/>
      <c r="AO16" s="228"/>
      <c r="AP16" s="228"/>
      <c r="AQ16" s="229"/>
      <c r="AR16" s="227">
        <v>0</v>
      </c>
      <c r="AS16" s="228"/>
      <c r="AT16" s="228"/>
      <c r="AU16" s="228"/>
      <c r="AV16" s="228"/>
      <c r="AW16" s="228"/>
      <c r="AX16" s="228"/>
      <c r="AY16" s="228"/>
      <c r="AZ16" s="228"/>
      <c r="BA16" s="228"/>
      <c r="BB16" s="229"/>
      <c r="BC16" s="230">
        <v>100</v>
      </c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2"/>
      <c r="BQ16" s="230" t="s">
        <v>7</v>
      </c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2"/>
      <c r="CH16" s="230" t="s">
        <v>7</v>
      </c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2"/>
    </row>
    <row r="17" spans="1:102" s="126" customFormat="1" ht="206.25" customHeight="1">
      <c r="A17" s="127"/>
      <c r="B17" s="235" t="s">
        <v>196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6"/>
      <c r="AG17" s="227">
        <v>0</v>
      </c>
      <c r="AH17" s="228"/>
      <c r="AI17" s="228"/>
      <c r="AJ17" s="228"/>
      <c r="AK17" s="228"/>
      <c r="AL17" s="228"/>
      <c r="AM17" s="228"/>
      <c r="AN17" s="228"/>
      <c r="AO17" s="228"/>
      <c r="AP17" s="228"/>
      <c r="AQ17" s="229"/>
      <c r="AR17" s="227">
        <v>0</v>
      </c>
      <c r="AS17" s="228"/>
      <c r="AT17" s="228"/>
      <c r="AU17" s="228"/>
      <c r="AV17" s="228"/>
      <c r="AW17" s="228"/>
      <c r="AX17" s="228"/>
      <c r="AY17" s="228"/>
      <c r="AZ17" s="228"/>
      <c r="BA17" s="228"/>
      <c r="BB17" s="229"/>
      <c r="BC17" s="230">
        <v>100</v>
      </c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2"/>
      <c r="BQ17" s="230" t="s">
        <v>1</v>
      </c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2"/>
      <c r="CH17" s="230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2"/>
    </row>
    <row r="18" spans="1:102" s="126" customFormat="1" ht="88.5" customHeight="1">
      <c r="A18" s="127"/>
      <c r="B18" s="237" t="s">
        <v>197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8"/>
      <c r="AG18" s="227"/>
      <c r="AH18" s="228"/>
      <c r="AI18" s="228"/>
      <c r="AJ18" s="228"/>
      <c r="AK18" s="228"/>
      <c r="AL18" s="228"/>
      <c r="AM18" s="228"/>
      <c r="AN18" s="228"/>
      <c r="AO18" s="228"/>
      <c r="AP18" s="228"/>
      <c r="AQ18" s="229"/>
      <c r="AR18" s="227"/>
      <c r="AS18" s="228"/>
      <c r="AT18" s="228"/>
      <c r="AU18" s="228"/>
      <c r="AV18" s="228"/>
      <c r="AW18" s="228"/>
      <c r="AX18" s="228"/>
      <c r="AY18" s="228"/>
      <c r="AZ18" s="228"/>
      <c r="BA18" s="228"/>
      <c r="BB18" s="229"/>
      <c r="BC18" s="230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2"/>
      <c r="BQ18" s="230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2"/>
      <c r="CH18" s="230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2"/>
    </row>
    <row r="19" spans="1:102" s="126" customFormat="1" ht="105.75" customHeight="1">
      <c r="A19" s="127"/>
      <c r="B19" s="225" t="s">
        <v>198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6"/>
      <c r="AG19" s="227">
        <v>0</v>
      </c>
      <c r="AH19" s="228"/>
      <c r="AI19" s="228"/>
      <c r="AJ19" s="228"/>
      <c r="AK19" s="228"/>
      <c r="AL19" s="228"/>
      <c r="AM19" s="228"/>
      <c r="AN19" s="228"/>
      <c r="AO19" s="228"/>
      <c r="AP19" s="228"/>
      <c r="AQ19" s="229"/>
      <c r="AR19" s="227">
        <v>0</v>
      </c>
      <c r="AS19" s="228"/>
      <c r="AT19" s="228"/>
      <c r="AU19" s="228"/>
      <c r="AV19" s="228"/>
      <c r="AW19" s="228"/>
      <c r="AX19" s="228"/>
      <c r="AY19" s="228"/>
      <c r="AZ19" s="228"/>
      <c r="BA19" s="228"/>
      <c r="BB19" s="229"/>
      <c r="BC19" s="230">
        <v>100</v>
      </c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2"/>
      <c r="BQ19" s="230" t="s">
        <v>1</v>
      </c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2"/>
      <c r="CH19" s="230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2"/>
    </row>
    <row r="20" spans="1:102" s="126" customFormat="1" ht="74.25" customHeight="1">
      <c r="A20" s="127"/>
      <c r="B20" s="225" t="s">
        <v>199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  <c r="AG20" s="227" t="s">
        <v>7</v>
      </c>
      <c r="AH20" s="228"/>
      <c r="AI20" s="228"/>
      <c r="AJ20" s="228"/>
      <c r="AK20" s="228"/>
      <c r="AL20" s="228"/>
      <c r="AM20" s="228"/>
      <c r="AN20" s="228"/>
      <c r="AO20" s="228"/>
      <c r="AP20" s="228"/>
      <c r="AQ20" s="229"/>
      <c r="AR20" s="227" t="s">
        <v>7</v>
      </c>
      <c r="AS20" s="228"/>
      <c r="AT20" s="228"/>
      <c r="AU20" s="228"/>
      <c r="AV20" s="228"/>
      <c r="AW20" s="228"/>
      <c r="AX20" s="228"/>
      <c r="AY20" s="228"/>
      <c r="AZ20" s="228"/>
      <c r="BA20" s="228"/>
      <c r="BB20" s="229"/>
      <c r="BC20" s="230" t="s">
        <v>7</v>
      </c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2"/>
      <c r="BQ20" s="230" t="s">
        <v>7</v>
      </c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2"/>
      <c r="CH20" s="230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2"/>
    </row>
    <row r="21" spans="1:102" s="126" customFormat="1" ht="15" customHeight="1">
      <c r="A21" s="127"/>
      <c r="B21" s="225" t="s">
        <v>14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6"/>
      <c r="AG21" s="227"/>
      <c r="AH21" s="228"/>
      <c r="AI21" s="228"/>
      <c r="AJ21" s="228"/>
      <c r="AK21" s="228"/>
      <c r="AL21" s="228"/>
      <c r="AM21" s="228"/>
      <c r="AN21" s="228"/>
      <c r="AO21" s="228"/>
      <c r="AP21" s="228"/>
      <c r="AQ21" s="229"/>
      <c r="AR21" s="227"/>
      <c r="AS21" s="228"/>
      <c r="AT21" s="228"/>
      <c r="AU21" s="228"/>
      <c r="AV21" s="228"/>
      <c r="AW21" s="228"/>
      <c r="AX21" s="228"/>
      <c r="AY21" s="228"/>
      <c r="AZ21" s="228"/>
      <c r="BA21" s="228"/>
      <c r="BB21" s="229"/>
      <c r="BC21" s="230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2"/>
      <c r="BQ21" s="230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2"/>
      <c r="CH21" s="230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2"/>
    </row>
    <row r="22" spans="1:102" s="126" customFormat="1" ht="135" customHeight="1">
      <c r="A22" s="127"/>
      <c r="B22" s="233" t="s">
        <v>200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6"/>
      <c r="AG22" s="227">
        <v>0</v>
      </c>
      <c r="AH22" s="228"/>
      <c r="AI22" s="228"/>
      <c r="AJ22" s="228"/>
      <c r="AK22" s="228"/>
      <c r="AL22" s="228"/>
      <c r="AM22" s="228"/>
      <c r="AN22" s="228"/>
      <c r="AO22" s="228"/>
      <c r="AP22" s="228"/>
      <c r="AQ22" s="229"/>
      <c r="AR22" s="227">
        <v>0</v>
      </c>
      <c r="AS22" s="228"/>
      <c r="AT22" s="228"/>
      <c r="AU22" s="228"/>
      <c r="AV22" s="228"/>
      <c r="AW22" s="228"/>
      <c r="AX22" s="228"/>
      <c r="AY22" s="228"/>
      <c r="AZ22" s="228"/>
      <c r="BA22" s="228"/>
      <c r="BB22" s="229"/>
      <c r="BC22" s="230">
        <v>100</v>
      </c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2"/>
      <c r="BQ22" s="230" t="s">
        <v>0</v>
      </c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2"/>
      <c r="CH22" s="230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2"/>
    </row>
    <row r="23" spans="1:102" ht="191.25" customHeight="1">
      <c r="A23" s="118"/>
      <c r="B23" s="233" t="s">
        <v>201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6"/>
      <c r="AG23" s="227">
        <v>0</v>
      </c>
      <c r="AH23" s="228"/>
      <c r="AI23" s="228"/>
      <c r="AJ23" s="228"/>
      <c r="AK23" s="228"/>
      <c r="AL23" s="228"/>
      <c r="AM23" s="228"/>
      <c r="AN23" s="228"/>
      <c r="AO23" s="228"/>
      <c r="AP23" s="228"/>
      <c r="AQ23" s="229"/>
      <c r="AR23" s="227">
        <v>0</v>
      </c>
      <c r="AS23" s="228"/>
      <c r="AT23" s="228"/>
      <c r="AU23" s="228"/>
      <c r="AV23" s="228"/>
      <c r="AW23" s="228"/>
      <c r="AX23" s="228"/>
      <c r="AY23" s="228"/>
      <c r="AZ23" s="228"/>
      <c r="BA23" s="228"/>
      <c r="BB23" s="229"/>
      <c r="BC23" s="230">
        <v>100</v>
      </c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2"/>
      <c r="BQ23" s="230" t="s">
        <v>1</v>
      </c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2"/>
      <c r="CH23" s="230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2"/>
    </row>
    <row r="24" spans="1:102" ht="91.5" customHeight="1">
      <c r="A24" s="118"/>
      <c r="B24" s="225" t="s">
        <v>202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6"/>
      <c r="AG24" s="227"/>
      <c r="AH24" s="228"/>
      <c r="AI24" s="228"/>
      <c r="AJ24" s="228"/>
      <c r="AK24" s="228"/>
      <c r="AL24" s="228"/>
      <c r="AM24" s="228"/>
      <c r="AN24" s="228"/>
      <c r="AO24" s="228"/>
      <c r="AP24" s="228"/>
      <c r="AQ24" s="229"/>
      <c r="AR24" s="227"/>
      <c r="AS24" s="228"/>
      <c r="AT24" s="228"/>
      <c r="AU24" s="228"/>
      <c r="AV24" s="228"/>
      <c r="AW24" s="228"/>
      <c r="AX24" s="228"/>
      <c r="AY24" s="228"/>
      <c r="AZ24" s="228"/>
      <c r="BA24" s="228"/>
      <c r="BB24" s="229"/>
      <c r="BC24" s="230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2"/>
      <c r="BQ24" s="230" t="s">
        <v>1</v>
      </c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2"/>
      <c r="CH24" s="230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2"/>
    </row>
    <row r="25" spans="1:102" ht="135.75" customHeight="1">
      <c r="A25" s="118"/>
      <c r="B25" s="225" t="s">
        <v>203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6"/>
      <c r="AG25" s="227">
        <v>0</v>
      </c>
      <c r="AH25" s="228"/>
      <c r="AI25" s="228"/>
      <c r="AJ25" s="228"/>
      <c r="AK25" s="228"/>
      <c r="AL25" s="228"/>
      <c r="AM25" s="228"/>
      <c r="AN25" s="228"/>
      <c r="AO25" s="228"/>
      <c r="AP25" s="228"/>
      <c r="AQ25" s="229"/>
      <c r="AR25" s="227">
        <v>0</v>
      </c>
      <c r="AS25" s="228"/>
      <c r="AT25" s="228"/>
      <c r="AU25" s="228"/>
      <c r="AV25" s="228"/>
      <c r="AW25" s="228"/>
      <c r="AX25" s="228"/>
      <c r="AY25" s="228"/>
      <c r="AZ25" s="228"/>
      <c r="BA25" s="228"/>
      <c r="BB25" s="229"/>
      <c r="BC25" s="230">
        <v>100</v>
      </c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2"/>
      <c r="BQ25" s="230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2"/>
      <c r="CH25" s="230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2"/>
    </row>
    <row r="26" spans="1:102" ht="30.75" customHeight="1">
      <c r="A26" s="118"/>
      <c r="B26" s="225" t="s">
        <v>204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6"/>
      <c r="AG26" s="227" t="s">
        <v>7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9"/>
      <c r="AR26" s="227" t="s">
        <v>7</v>
      </c>
      <c r="AS26" s="228"/>
      <c r="AT26" s="228"/>
      <c r="AU26" s="228"/>
      <c r="AV26" s="228"/>
      <c r="AW26" s="228"/>
      <c r="AX26" s="228"/>
      <c r="AY26" s="228"/>
      <c r="AZ26" s="228"/>
      <c r="BA26" s="228"/>
      <c r="BB26" s="229"/>
      <c r="BC26" s="230" t="s">
        <v>7</v>
      </c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2"/>
      <c r="BQ26" s="230" t="s">
        <v>7</v>
      </c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2"/>
      <c r="CH26" s="230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2"/>
    </row>
    <row r="27" s="22" customFormat="1" ht="15"/>
    <row r="28" spans="1:102" s="112" customFormat="1" ht="15.75">
      <c r="A28" s="205" t="s">
        <v>155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 t="s">
        <v>156</v>
      </c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</row>
    <row r="29" spans="1:102" s="120" customFormat="1" ht="13.5" customHeight="1">
      <c r="A29" s="239" t="s">
        <v>181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 t="s">
        <v>182</v>
      </c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 t="s">
        <v>183</v>
      </c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</row>
    <row r="30" spans="1:27" ht="3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</row>
  </sheetData>
  <sheetProtection/>
  <mergeCells count="118">
    <mergeCell ref="A28:AK28"/>
    <mergeCell ref="AL28:BV28"/>
    <mergeCell ref="BW28:CX28"/>
    <mergeCell ref="A29:AK29"/>
    <mergeCell ref="AL29:BV29"/>
    <mergeCell ref="BW29:CX29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6"/>
  <sheetViews>
    <sheetView zoomScalePageLayoutView="0" workbookViewId="0" topLeftCell="A16">
      <selection activeCell="A3" sqref="A3:CT16"/>
    </sheetView>
  </sheetViews>
  <sheetFormatPr defaultColWidth="0.85546875" defaultRowHeight="12.75"/>
  <cols>
    <col min="1" max="16384" width="0.85546875" style="114" customWidth="1"/>
  </cols>
  <sheetData>
    <row r="1" s="112" customFormat="1" ht="15.75">
      <c r="CT1" s="113" t="s">
        <v>178</v>
      </c>
    </row>
    <row r="2" s="112" customFormat="1" ht="15.75"/>
    <row r="3" spans="1:98" s="112" customFormat="1" ht="32.25" customHeight="1">
      <c r="A3" s="204" t="s">
        <v>205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</row>
    <row r="4" spans="41:58" s="130" customFormat="1" ht="15.75">
      <c r="AO4" s="243" t="s">
        <v>323</v>
      </c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</row>
    <row r="5" spans="43:58" s="112" customFormat="1" ht="15.75"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</row>
    <row r="6" spans="1:98" s="112" customFormat="1" ht="15.75">
      <c r="A6" s="205" t="s">
        <v>319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</row>
    <row r="7" spans="1:98" s="112" customFormat="1" ht="15.75">
      <c r="A7" s="239" t="s">
        <v>206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</row>
    <row r="9" spans="1:98" s="115" customFormat="1" ht="15">
      <c r="A9" s="244" t="s">
        <v>180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 t="s">
        <v>207</v>
      </c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</row>
    <row r="10" spans="1:98" s="115" customFormat="1" ht="15">
      <c r="A10" s="244">
        <v>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>
        <v>2</v>
      </c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</row>
    <row r="11" spans="1:98" ht="77.25" customHeight="1">
      <c r="A11" s="116"/>
      <c r="B11" s="247" t="s">
        <v>208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132"/>
      <c r="BU11" s="244">
        <v>1</v>
      </c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</row>
    <row r="12" spans="1:98" ht="93" customHeight="1">
      <c r="A12" s="116"/>
      <c r="B12" s="247" t="s">
        <v>209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132"/>
      <c r="BU12" s="244">
        <v>0</v>
      </c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</row>
    <row r="13" spans="1:98" ht="33" customHeight="1">
      <c r="A13" s="116"/>
      <c r="B13" s="247" t="s">
        <v>210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132"/>
      <c r="BU13" s="244">
        <f>BU11/MAX(1,BU11-BU12)</f>
        <v>1</v>
      </c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</row>
    <row r="15" ht="15">
      <c r="A15" s="114" t="s">
        <v>161</v>
      </c>
    </row>
    <row r="16" spans="1:95" ht="15">
      <c r="A16" s="245" t="s">
        <v>315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</row>
  </sheetData>
  <sheetProtection/>
  <mergeCells count="15">
    <mergeCell ref="A16:CQ16"/>
    <mergeCell ref="B13:BS13"/>
    <mergeCell ref="BU13:CT13"/>
    <mergeCell ref="A10:BT10"/>
    <mergeCell ref="BU10:CT10"/>
    <mergeCell ref="B11:BS11"/>
    <mergeCell ref="BU11:CT11"/>
    <mergeCell ref="B12:BS12"/>
    <mergeCell ref="BU12:CT12"/>
    <mergeCell ref="A3:CT3"/>
    <mergeCell ref="AO4:BF4"/>
    <mergeCell ref="A6:CT6"/>
    <mergeCell ref="A7:CT7"/>
    <mergeCell ref="A9:BT9"/>
    <mergeCell ref="BU9:CT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7"/>
  <sheetViews>
    <sheetView zoomScalePageLayoutView="0" workbookViewId="0" topLeftCell="A13">
      <selection activeCell="DL14" sqref="DL14"/>
    </sheetView>
  </sheetViews>
  <sheetFormatPr defaultColWidth="0.85546875" defaultRowHeight="12.75"/>
  <cols>
    <col min="1" max="16384" width="0.85546875" style="114" customWidth="1"/>
  </cols>
  <sheetData>
    <row r="1" s="112" customFormat="1" ht="15.75">
      <c r="CT1" s="113" t="s">
        <v>178</v>
      </c>
    </row>
    <row r="2" s="112" customFormat="1" ht="15.75"/>
    <row r="3" spans="1:98" s="112" customFormat="1" ht="32.25" customHeight="1">
      <c r="A3" s="204" t="s">
        <v>211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</row>
    <row r="4" spans="55:75" s="130" customFormat="1" ht="15.75">
      <c r="BC4" s="133" t="s">
        <v>212</v>
      </c>
      <c r="BD4" s="243" t="s">
        <v>323</v>
      </c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</row>
    <row r="5" s="112" customFormat="1" ht="15.75"/>
    <row r="6" spans="1:98" s="112" customFormat="1" ht="15.75">
      <c r="A6" s="205" t="s">
        <v>319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</row>
    <row r="7" spans="1:98" s="112" customFormat="1" ht="15.75">
      <c r="A7" s="239" t="s">
        <v>206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</row>
    <row r="10" spans="1:98" s="115" customFormat="1" ht="15">
      <c r="A10" s="244" t="s">
        <v>180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 t="s">
        <v>207</v>
      </c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</row>
    <row r="11" spans="1:98" s="115" customFormat="1" ht="15">
      <c r="A11" s="244">
        <v>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>
        <v>2</v>
      </c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</row>
    <row r="12" spans="1:98" ht="75.75" customHeight="1">
      <c r="A12" s="129"/>
      <c r="B12" s="247" t="s">
        <v>213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134"/>
      <c r="BR12" s="244">
        <v>2</v>
      </c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</row>
    <row r="13" spans="1:98" ht="91.5" customHeight="1">
      <c r="A13" s="129"/>
      <c r="B13" s="247" t="s">
        <v>214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134"/>
      <c r="BR13" s="244">
        <v>0</v>
      </c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</row>
    <row r="14" spans="1:98" ht="33" customHeight="1">
      <c r="A14" s="129"/>
      <c r="B14" s="247" t="s">
        <v>215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134"/>
      <c r="BR14" s="244">
        <f>BR12/MAX(1,BR12-BR13)</f>
        <v>1</v>
      </c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</row>
    <row r="16" ht="15">
      <c r="A16" s="114" t="s">
        <v>161</v>
      </c>
    </row>
    <row r="17" spans="1:95" ht="15">
      <c r="A17" s="245" t="s">
        <v>315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</row>
  </sheetData>
  <sheetProtection/>
  <mergeCells count="15">
    <mergeCell ref="A17:CQ17"/>
    <mergeCell ref="B14:BP14"/>
    <mergeCell ref="BR14:CT14"/>
    <mergeCell ref="A11:BQ11"/>
    <mergeCell ref="BR11:CT11"/>
    <mergeCell ref="B12:BP12"/>
    <mergeCell ref="BR12:CT12"/>
    <mergeCell ref="B13:BP13"/>
    <mergeCell ref="BR13:CT13"/>
    <mergeCell ref="A3:CT3"/>
    <mergeCell ref="BD4:BW4"/>
    <mergeCell ref="A6:CT6"/>
    <mergeCell ref="A7:CT7"/>
    <mergeCell ref="A10:BQ10"/>
    <mergeCell ref="BR10:CT1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0"/>
  <sheetViews>
    <sheetView zoomScalePageLayoutView="0" workbookViewId="0" topLeftCell="A13">
      <selection activeCell="A3" sqref="A3:CT20"/>
    </sheetView>
  </sheetViews>
  <sheetFormatPr defaultColWidth="0.85546875" defaultRowHeight="12.75"/>
  <cols>
    <col min="1" max="16384" width="0.85546875" style="114" customWidth="1"/>
  </cols>
  <sheetData>
    <row r="1" s="112" customFormat="1" ht="15.75">
      <c r="CT1" s="113" t="s">
        <v>178</v>
      </c>
    </row>
    <row r="2" s="112" customFormat="1" ht="15.75"/>
    <row r="3" spans="1:98" s="112" customFormat="1" ht="32.25" customHeight="1">
      <c r="A3" s="204" t="s">
        <v>216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</row>
    <row r="4" spans="77:95" s="130" customFormat="1" ht="15.75">
      <c r="BY4" s="133" t="s">
        <v>217</v>
      </c>
      <c r="BZ4" s="243" t="s">
        <v>323</v>
      </c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</row>
    <row r="5" spans="79:98" s="112" customFormat="1" ht="15.75"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</row>
    <row r="6" spans="79:98" s="112" customFormat="1" ht="15.75"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</row>
    <row r="7" spans="1:98" s="112" customFormat="1" ht="15.75">
      <c r="A7" s="205" t="s">
        <v>319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</row>
    <row r="8" spans="1:98" s="112" customFormat="1" ht="15.75">
      <c r="A8" s="239" t="s">
        <v>206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</row>
    <row r="11" spans="1:98" s="115" customFormat="1" ht="15">
      <c r="A11" s="244" t="s">
        <v>180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 t="s">
        <v>3</v>
      </c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</row>
    <row r="12" spans="1:98" s="115" customFormat="1" ht="15">
      <c r="A12" s="244">
        <v>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>
        <v>2</v>
      </c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</row>
    <row r="13" spans="1:98" ht="15" customHeight="1">
      <c r="A13" s="136"/>
      <c r="B13" s="251" t="s">
        <v>218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137"/>
      <c r="BR13" s="253" t="s">
        <v>207</v>
      </c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</row>
    <row r="14" spans="1:98" ht="75.75" customHeight="1">
      <c r="A14" s="138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139"/>
      <c r="BR14" s="248">
        <v>0</v>
      </c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50"/>
    </row>
    <row r="15" spans="1:98" ht="30.75" customHeight="1">
      <c r="A15" s="136"/>
      <c r="B15" s="251" t="s">
        <v>219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137"/>
      <c r="BR15" s="254" t="s">
        <v>220</v>
      </c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</row>
    <row r="16" spans="1:98" ht="16.5" customHeight="1">
      <c r="A16" s="138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139"/>
      <c r="BR16" s="248">
        <v>0</v>
      </c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50"/>
    </row>
    <row r="17" spans="1:98" ht="48" customHeight="1">
      <c r="A17" s="116"/>
      <c r="B17" s="247" t="s">
        <v>221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132"/>
      <c r="BR17" s="244">
        <f>BR14/MAX(1,BR14-BR16)</f>
        <v>0</v>
      </c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</row>
    <row r="19" ht="15">
      <c r="A19" s="114" t="s">
        <v>161</v>
      </c>
    </row>
    <row r="20" spans="1:95" ht="15">
      <c r="A20" s="245" t="s">
        <v>315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</row>
  </sheetData>
  <sheetProtection/>
  <mergeCells count="17">
    <mergeCell ref="A20:CQ20"/>
    <mergeCell ref="B17:BP17"/>
    <mergeCell ref="BR17:CT17"/>
    <mergeCell ref="A12:BQ12"/>
    <mergeCell ref="BR12:CT12"/>
    <mergeCell ref="B13:BP14"/>
    <mergeCell ref="BR13:CT13"/>
    <mergeCell ref="BR14:CT14"/>
    <mergeCell ref="B15:BP16"/>
    <mergeCell ref="BR15:CT15"/>
    <mergeCell ref="BR16:CT16"/>
    <mergeCell ref="A3:CT3"/>
    <mergeCell ref="BZ4:CQ4"/>
    <mergeCell ref="A7:CT7"/>
    <mergeCell ref="A8:CT8"/>
    <mergeCell ref="A11:BQ11"/>
    <mergeCell ref="BR11:CT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T16"/>
  <sheetViews>
    <sheetView zoomScalePageLayoutView="0" workbookViewId="0" topLeftCell="A7">
      <selection activeCell="A3" sqref="A3:CT16"/>
    </sheetView>
  </sheetViews>
  <sheetFormatPr defaultColWidth="0.85546875" defaultRowHeight="12.75"/>
  <cols>
    <col min="1" max="16384" width="0.85546875" style="114" customWidth="1"/>
  </cols>
  <sheetData>
    <row r="1" s="112" customFormat="1" ht="15.75">
      <c r="CT1" s="113" t="s">
        <v>178</v>
      </c>
    </row>
    <row r="2" s="112" customFormat="1" ht="15.75"/>
    <row r="3" spans="1:98" s="112" customFormat="1" ht="15.75">
      <c r="A3" s="204" t="s">
        <v>224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</row>
    <row r="4" spans="60:76" s="130" customFormat="1" ht="15.75">
      <c r="BH4" s="133" t="s">
        <v>225</v>
      </c>
      <c r="BI4" s="243" t="s">
        <v>323</v>
      </c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</row>
    <row r="5" s="112" customFormat="1" ht="15.75"/>
    <row r="6" spans="1:98" s="112" customFormat="1" ht="15.75">
      <c r="A6" s="205" t="s">
        <v>158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</row>
    <row r="7" spans="1:98" s="112" customFormat="1" ht="15.75">
      <c r="A7" s="239" t="s">
        <v>206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</row>
    <row r="9" spans="1:98" s="115" customFormat="1" ht="15">
      <c r="A9" s="244" t="s">
        <v>180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 t="s">
        <v>207</v>
      </c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</row>
    <row r="10" spans="1:98" s="115" customFormat="1" ht="15">
      <c r="A10" s="244">
        <v>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>
        <v>2</v>
      </c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</row>
    <row r="11" spans="1:98" ht="60.75" customHeight="1">
      <c r="A11" s="116"/>
      <c r="B11" s="247" t="s">
        <v>226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132"/>
      <c r="BN11" s="244">
        <v>1</v>
      </c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</row>
    <row r="12" spans="1:98" ht="75.75" customHeight="1">
      <c r="A12" s="116"/>
      <c r="B12" s="247" t="s">
        <v>227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132"/>
      <c r="BN12" s="244">
        <v>1</v>
      </c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</row>
    <row r="13" spans="1:98" ht="61.5" customHeight="1">
      <c r="A13" s="116"/>
      <c r="B13" s="247" t="s">
        <v>228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132"/>
      <c r="BN13" s="244">
        <v>0</v>
      </c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</row>
    <row r="15" ht="15">
      <c r="A15" s="114" t="s">
        <v>161</v>
      </c>
    </row>
    <row r="16" spans="1:95" ht="15">
      <c r="A16" s="245" t="s">
        <v>315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</row>
  </sheetData>
  <sheetProtection/>
  <mergeCells count="15">
    <mergeCell ref="A16:CQ16"/>
    <mergeCell ref="B13:BL13"/>
    <mergeCell ref="BN13:CT13"/>
    <mergeCell ref="A10:BM10"/>
    <mergeCell ref="BN10:CT10"/>
    <mergeCell ref="B11:BL11"/>
    <mergeCell ref="BN11:CT11"/>
    <mergeCell ref="B12:BL12"/>
    <mergeCell ref="BN12:CT12"/>
    <mergeCell ref="A3:CT3"/>
    <mergeCell ref="BI4:BX4"/>
    <mergeCell ref="A6:CT6"/>
    <mergeCell ref="A7:CT7"/>
    <mergeCell ref="A9:BM9"/>
    <mergeCell ref="BN9:CT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X39"/>
  <sheetViews>
    <sheetView zoomScalePageLayoutView="0" workbookViewId="0" topLeftCell="A37">
      <selection activeCell="EH9" sqref="EH9"/>
    </sheetView>
  </sheetViews>
  <sheetFormatPr defaultColWidth="0.85546875" defaultRowHeight="12.75"/>
  <cols>
    <col min="1" max="16384" width="0.85546875" style="114" customWidth="1"/>
  </cols>
  <sheetData>
    <row r="1" s="112" customFormat="1" ht="15.75">
      <c r="CX1" s="113" t="s">
        <v>178</v>
      </c>
    </row>
    <row r="2" s="112" customFormat="1" ht="15.75"/>
    <row r="3" spans="1:102" s="112" customFormat="1" ht="33.75" customHeight="1">
      <c r="A3" s="204" t="s">
        <v>229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</row>
    <row r="4" s="112" customFormat="1" ht="9" customHeight="1"/>
    <row r="5" spans="9:94" s="112" customFormat="1" ht="15.75">
      <c r="I5" s="205" t="s">
        <v>319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</row>
    <row r="6" spans="9:102" s="112" customFormat="1" ht="15.75">
      <c r="I6" s="206" t="s">
        <v>184</v>
      </c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120"/>
      <c r="CR6" s="120"/>
      <c r="CS6" s="120"/>
      <c r="CT6" s="120"/>
      <c r="CU6" s="120"/>
      <c r="CV6" s="120"/>
      <c r="CW6" s="120"/>
      <c r="CX6" s="120"/>
    </row>
    <row r="8" spans="1:102" s="115" customFormat="1" ht="15.75" customHeight="1">
      <c r="A8" s="207" t="s">
        <v>230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  <c r="AG8" s="213" t="s">
        <v>3</v>
      </c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5"/>
      <c r="BC8" s="216" t="s">
        <v>185</v>
      </c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8"/>
      <c r="BQ8" s="216" t="s">
        <v>20</v>
      </c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8"/>
      <c r="CH8" s="216" t="s">
        <v>186</v>
      </c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8"/>
    </row>
    <row r="9" spans="1:102" s="115" customFormat="1" ht="45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  <c r="AG9" s="210" t="s">
        <v>187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2"/>
      <c r="AR9" s="210" t="s">
        <v>188</v>
      </c>
      <c r="AS9" s="211"/>
      <c r="AT9" s="211"/>
      <c r="AU9" s="211"/>
      <c r="AV9" s="211"/>
      <c r="AW9" s="211"/>
      <c r="AX9" s="211"/>
      <c r="AY9" s="211"/>
      <c r="AZ9" s="211"/>
      <c r="BA9" s="211"/>
      <c r="BB9" s="212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  <c r="BQ9" s="219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1"/>
      <c r="CH9" s="219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1"/>
    </row>
    <row r="10" spans="1:102" s="124" customFormat="1" ht="15">
      <c r="A10" s="222">
        <v>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4"/>
      <c r="AG10" s="222">
        <v>2</v>
      </c>
      <c r="AH10" s="223"/>
      <c r="AI10" s="223"/>
      <c r="AJ10" s="223"/>
      <c r="AK10" s="223"/>
      <c r="AL10" s="223"/>
      <c r="AM10" s="223"/>
      <c r="AN10" s="223"/>
      <c r="AO10" s="223"/>
      <c r="AP10" s="223"/>
      <c r="AQ10" s="224"/>
      <c r="AR10" s="222">
        <v>3</v>
      </c>
      <c r="AS10" s="223"/>
      <c r="AT10" s="223"/>
      <c r="AU10" s="223"/>
      <c r="AV10" s="223"/>
      <c r="AW10" s="223"/>
      <c r="AX10" s="223"/>
      <c r="AY10" s="223"/>
      <c r="AZ10" s="223"/>
      <c r="BA10" s="223"/>
      <c r="BB10" s="224"/>
      <c r="BC10" s="222">
        <v>4</v>
      </c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4"/>
      <c r="BQ10" s="222">
        <v>5</v>
      </c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4"/>
      <c r="CH10" s="222">
        <v>6</v>
      </c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4"/>
    </row>
    <row r="11" spans="1:102" s="126" customFormat="1" ht="131.25" customHeight="1">
      <c r="A11" s="127"/>
      <c r="B11" s="225" t="s">
        <v>231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6"/>
      <c r="AG11" s="227">
        <v>0</v>
      </c>
      <c r="AH11" s="228"/>
      <c r="AI11" s="228"/>
      <c r="AJ11" s="228"/>
      <c r="AK11" s="228"/>
      <c r="AL11" s="228"/>
      <c r="AM11" s="228"/>
      <c r="AN11" s="228"/>
      <c r="AO11" s="228"/>
      <c r="AP11" s="228"/>
      <c r="AQ11" s="229"/>
      <c r="AR11" s="227">
        <v>0</v>
      </c>
      <c r="AS11" s="228"/>
      <c r="AT11" s="228"/>
      <c r="AU11" s="228"/>
      <c r="AV11" s="228"/>
      <c r="AW11" s="228"/>
      <c r="AX11" s="228"/>
      <c r="AY11" s="228"/>
      <c r="AZ11" s="228"/>
      <c r="BA11" s="228"/>
      <c r="BB11" s="229"/>
      <c r="BC11" s="230">
        <v>100</v>
      </c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2"/>
      <c r="BQ11" s="230" t="s">
        <v>0</v>
      </c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2"/>
      <c r="CH11" s="230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2"/>
    </row>
    <row r="12" spans="1:102" s="126" customFormat="1" ht="45" customHeight="1">
      <c r="A12" s="125"/>
      <c r="B12" s="225" t="s">
        <v>44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6"/>
      <c r="AG12" s="227" t="s">
        <v>7</v>
      </c>
      <c r="AH12" s="228"/>
      <c r="AI12" s="228"/>
      <c r="AJ12" s="228"/>
      <c r="AK12" s="228"/>
      <c r="AL12" s="228"/>
      <c r="AM12" s="228"/>
      <c r="AN12" s="228"/>
      <c r="AO12" s="228"/>
      <c r="AP12" s="228"/>
      <c r="AQ12" s="229"/>
      <c r="AR12" s="227" t="s">
        <v>7</v>
      </c>
      <c r="AS12" s="228"/>
      <c r="AT12" s="228"/>
      <c r="AU12" s="228"/>
      <c r="AV12" s="228"/>
      <c r="AW12" s="228"/>
      <c r="AX12" s="228"/>
      <c r="AY12" s="228"/>
      <c r="AZ12" s="228"/>
      <c r="BA12" s="228"/>
      <c r="BB12" s="229"/>
      <c r="BC12" s="230" t="s">
        <v>7</v>
      </c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2"/>
      <c r="BQ12" s="230" t="s">
        <v>7</v>
      </c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2"/>
      <c r="CH12" s="230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2"/>
    </row>
    <row r="13" spans="1:102" s="126" customFormat="1" ht="15">
      <c r="A13" s="127"/>
      <c r="B13" s="225" t="s">
        <v>14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6"/>
      <c r="AG13" s="227"/>
      <c r="AH13" s="228"/>
      <c r="AI13" s="228"/>
      <c r="AJ13" s="228"/>
      <c r="AK13" s="228"/>
      <c r="AL13" s="228"/>
      <c r="AM13" s="228"/>
      <c r="AN13" s="228"/>
      <c r="AO13" s="228"/>
      <c r="AP13" s="228"/>
      <c r="AQ13" s="229"/>
      <c r="AR13" s="227"/>
      <c r="AS13" s="228"/>
      <c r="AT13" s="228"/>
      <c r="AU13" s="228"/>
      <c r="AV13" s="228"/>
      <c r="AW13" s="228"/>
      <c r="AX13" s="228"/>
      <c r="AY13" s="228"/>
      <c r="AZ13" s="228"/>
      <c r="BA13" s="228"/>
      <c r="BB13" s="229"/>
      <c r="BC13" s="230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2"/>
      <c r="BQ13" s="230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2"/>
      <c r="CH13" s="230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2"/>
    </row>
    <row r="14" spans="1:102" s="126" customFormat="1" ht="133.5" customHeight="1">
      <c r="A14" s="127"/>
      <c r="B14" s="225" t="s">
        <v>232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6"/>
      <c r="AG14" s="227">
        <v>0</v>
      </c>
      <c r="AH14" s="228"/>
      <c r="AI14" s="228"/>
      <c r="AJ14" s="228"/>
      <c r="AK14" s="228"/>
      <c r="AL14" s="228"/>
      <c r="AM14" s="228"/>
      <c r="AN14" s="228"/>
      <c r="AO14" s="228"/>
      <c r="AP14" s="228"/>
      <c r="AQ14" s="229"/>
      <c r="AR14" s="227">
        <v>0</v>
      </c>
      <c r="AS14" s="228"/>
      <c r="AT14" s="228"/>
      <c r="AU14" s="228"/>
      <c r="AV14" s="228"/>
      <c r="AW14" s="228"/>
      <c r="AX14" s="228"/>
      <c r="AY14" s="228"/>
      <c r="AZ14" s="228"/>
      <c r="BA14" s="228"/>
      <c r="BB14" s="229"/>
      <c r="BC14" s="230">
        <v>100</v>
      </c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2"/>
      <c r="BQ14" s="230" t="s">
        <v>1</v>
      </c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2"/>
      <c r="CH14" s="230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2"/>
    </row>
    <row r="15" spans="1:102" s="126" customFormat="1" ht="148.5" customHeight="1">
      <c r="A15" s="127"/>
      <c r="B15" s="225" t="s">
        <v>233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6"/>
      <c r="AG15" s="227">
        <v>0</v>
      </c>
      <c r="AH15" s="228"/>
      <c r="AI15" s="228"/>
      <c r="AJ15" s="228"/>
      <c r="AK15" s="228"/>
      <c r="AL15" s="228"/>
      <c r="AM15" s="228"/>
      <c r="AN15" s="228"/>
      <c r="AO15" s="228"/>
      <c r="AP15" s="228"/>
      <c r="AQ15" s="229"/>
      <c r="AR15" s="227">
        <v>0</v>
      </c>
      <c r="AS15" s="228"/>
      <c r="AT15" s="228"/>
      <c r="AU15" s="228"/>
      <c r="AV15" s="228"/>
      <c r="AW15" s="228"/>
      <c r="AX15" s="228"/>
      <c r="AY15" s="228"/>
      <c r="AZ15" s="228"/>
      <c r="BA15" s="228"/>
      <c r="BB15" s="229"/>
      <c r="BC15" s="230">
        <v>100</v>
      </c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2"/>
      <c r="BQ15" s="230" t="s">
        <v>0</v>
      </c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2"/>
      <c r="CH15" s="230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2"/>
    </row>
    <row r="16" spans="1:102" s="126" customFormat="1" ht="219.75" customHeight="1">
      <c r="A16" s="127"/>
      <c r="B16" s="225" t="s">
        <v>234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6"/>
      <c r="AG16" s="227">
        <v>0</v>
      </c>
      <c r="AH16" s="228"/>
      <c r="AI16" s="228"/>
      <c r="AJ16" s="228"/>
      <c r="AK16" s="228"/>
      <c r="AL16" s="228"/>
      <c r="AM16" s="228"/>
      <c r="AN16" s="228"/>
      <c r="AO16" s="228"/>
      <c r="AP16" s="228"/>
      <c r="AQ16" s="229"/>
      <c r="AR16" s="227">
        <v>0</v>
      </c>
      <c r="AS16" s="228"/>
      <c r="AT16" s="228"/>
      <c r="AU16" s="228"/>
      <c r="AV16" s="228"/>
      <c r="AW16" s="228"/>
      <c r="AX16" s="228"/>
      <c r="AY16" s="228"/>
      <c r="AZ16" s="228"/>
      <c r="BA16" s="228"/>
      <c r="BB16" s="229"/>
      <c r="BC16" s="230">
        <v>100</v>
      </c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2"/>
      <c r="BQ16" s="230" t="s">
        <v>1</v>
      </c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2"/>
      <c r="CH16" s="230" t="s">
        <v>7</v>
      </c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2"/>
    </row>
    <row r="17" spans="1:102" s="126" customFormat="1" ht="177" customHeight="1">
      <c r="A17" s="127"/>
      <c r="B17" s="225" t="s">
        <v>235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6"/>
      <c r="AG17" s="227">
        <v>0</v>
      </c>
      <c r="AH17" s="228"/>
      <c r="AI17" s="228"/>
      <c r="AJ17" s="228"/>
      <c r="AK17" s="228"/>
      <c r="AL17" s="228"/>
      <c r="AM17" s="228"/>
      <c r="AN17" s="228"/>
      <c r="AO17" s="228"/>
      <c r="AP17" s="228"/>
      <c r="AQ17" s="229"/>
      <c r="AR17" s="227">
        <v>0</v>
      </c>
      <c r="AS17" s="228"/>
      <c r="AT17" s="228"/>
      <c r="AU17" s="228"/>
      <c r="AV17" s="228"/>
      <c r="AW17" s="228"/>
      <c r="AX17" s="228"/>
      <c r="AY17" s="228"/>
      <c r="AZ17" s="228"/>
      <c r="BA17" s="228"/>
      <c r="BB17" s="229"/>
      <c r="BC17" s="230">
        <v>100</v>
      </c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2"/>
      <c r="BQ17" s="230" t="s">
        <v>1</v>
      </c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2"/>
      <c r="CH17" s="230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2"/>
    </row>
    <row r="18" spans="1:102" s="126" customFormat="1" ht="132" customHeight="1">
      <c r="A18" s="127"/>
      <c r="B18" s="225" t="s">
        <v>236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6"/>
      <c r="AG18" s="227">
        <v>0</v>
      </c>
      <c r="AH18" s="228"/>
      <c r="AI18" s="228"/>
      <c r="AJ18" s="228"/>
      <c r="AK18" s="228"/>
      <c r="AL18" s="228"/>
      <c r="AM18" s="228"/>
      <c r="AN18" s="228"/>
      <c r="AO18" s="228"/>
      <c r="AP18" s="228"/>
      <c r="AQ18" s="229"/>
      <c r="AR18" s="227">
        <v>0</v>
      </c>
      <c r="AS18" s="228"/>
      <c r="AT18" s="228"/>
      <c r="AU18" s="228"/>
      <c r="AV18" s="228"/>
      <c r="AW18" s="228"/>
      <c r="AX18" s="228"/>
      <c r="AY18" s="228"/>
      <c r="AZ18" s="228"/>
      <c r="BA18" s="228"/>
      <c r="BB18" s="229"/>
      <c r="BC18" s="230">
        <v>100</v>
      </c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2"/>
      <c r="BQ18" s="230" t="s">
        <v>0</v>
      </c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2"/>
      <c r="CH18" s="230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2"/>
    </row>
    <row r="19" spans="1:102" s="126" customFormat="1" ht="90" customHeight="1">
      <c r="A19" s="127"/>
      <c r="B19" s="225" t="s">
        <v>237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6"/>
      <c r="AG19" s="227">
        <v>0</v>
      </c>
      <c r="AH19" s="228"/>
      <c r="AI19" s="228"/>
      <c r="AJ19" s="228"/>
      <c r="AK19" s="228"/>
      <c r="AL19" s="228"/>
      <c r="AM19" s="228"/>
      <c r="AN19" s="228"/>
      <c r="AO19" s="228"/>
      <c r="AP19" s="228"/>
      <c r="AQ19" s="229"/>
      <c r="AR19" s="227">
        <v>0</v>
      </c>
      <c r="AS19" s="228"/>
      <c r="AT19" s="228"/>
      <c r="AU19" s="228"/>
      <c r="AV19" s="228"/>
      <c r="AW19" s="228"/>
      <c r="AX19" s="228"/>
      <c r="AY19" s="228"/>
      <c r="AZ19" s="228"/>
      <c r="BA19" s="228"/>
      <c r="BB19" s="229"/>
      <c r="BC19" s="230">
        <v>100</v>
      </c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2"/>
      <c r="BQ19" s="230" t="s">
        <v>0</v>
      </c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2"/>
      <c r="CH19" s="230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2"/>
    </row>
    <row r="20" spans="1:102" s="126" customFormat="1" ht="45" customHeight="1">
      <c r="A20" s="127"/>
      <c r="B20" s="225" t="s">
        <v>238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  <c r="AG20" s="227" t="s">
        <v>7</v>
      </c>
      <c r="AH20" s="228"/>
      <c r="AI20" s="228"/>
      <c r="AJ20" s="228"/>
      <c r="AK20" s="228"/>
      <c r="AL20" s="228"/>
      <c r="AM20" s="228"/>
      <c r="AN20" s="228"/>
      <c r="AO20" s="228"/>
      <c r="AP20" s="228"/>
      <c r="AQ20" s="229"/>
      <c r="AR20" s="227" t="s">
        <v>7</v>
      </c>
      <c r="AS20" s="228"/>
      <c r="AT20" s="228"/>
      <c r="AU20" s="228"/>
      <c r="AV20" s="228"/>
      <c r="AW20" s="228"/>
      <c r="AX20" s="228"/>
      <c r="AY20" s="228"/>
      <c r="AZ20" s="228"/>
      <c r="BA20" s="228"/>
      <c r="BB20" s="229"/>
      <c r="BC20" s="230" t="s">
        <v>7</v>
      </c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2"/>
      <c r="BQ20" s="230" t="s">
        <v>7</v>
      </c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2"/>
      <c r="CH20" s="230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2"/>
    </row>
    <row r="21" spans="1:102" s="126" customFormat="1" ht="15">
      <c r="A21" s="127"/>
      <c r="B21" s="225" t="s">
        <v>14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6"/>
      <c r="AG21" s="227"/>
      <c r="AH21" s="228"/>
      <c r="AI21" s="228"/>
      <c r="AJ21" s="228"/>
      <c r="AK21" s="228"/>
      <c r="AL21" s="228"/>
      <c r="AM21" s="228"/>
      <c r="AN21" s="228"/>
      <c r="AO21" s="228"/>
      <c r="AP21" s="228"/>
      <c r="AQ21" s="229"/>
      <c r="AR21" s="227"/>
      <c r="AS21" s="228"/>
      <c r="AT21" s="228"/>
      <c r="AU21" s="228"/>
      <c r="AV21" s="228"/>
      <c r="AW21" s="228"/>
      <c r="AX21" s="228"/>
      <c r="AY21" s="228"/>
      <c r="AZ21" s="228"/>
      <c r="BA21" s="228"/>
      <c r="BB21" s="229"/>
      <c r="BC21" s="230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2"/>
      <c r="BQ21" s="230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2"/>
      <c r="CH21" s="230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2"/>
    </row>
    <row r="22" spans="1:102" s="126" customFormat="1" ht="74.25" customHeight="1">
      <c r="A22" s="127"/>
      <c r="B22" s="225" t="s">
        <v>239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6"/>
      <c r="AG22" s="227">
        <v>0</v>
      </c>
      <c r="AH22" s="228"/>
      <c r="AI22" s="228"/>
      <c r="AJ22" s="228"/>
      <c r="AK22" s="228"/>
      <c r="AL22" s="228"/>
      <c r="AM22" s="228"/>
      <c r="AN22" s="228"/>
      <c r="AO22" s="228"/>
      <c r="AP22" s="228"/>
      <c r="AQ22" s="229"/>
      <c r="AR22" s="227">
        <v>0</v>
      </c>
      <c r="AS22" s="228"/>
      <c r="AT22" s="228"/>
      <c r="AU22" s="228"/>
      <c r="AV22" s="228"/>
      <c r="AW22" s="228"/>
      <c r="AX22" s="228"/>
      <c r="AY22" s="228"/>
      <c r="AZ22" s="228"/>
      <c r="BA22" s="228"/>
      <c r="BB22" s="229"/>
      <c r="BC22" s="230">
        <v>100</v>
      </c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2"/>
      <c r="BQ22" s="230" t="s">
        <v>1</v>
      </c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2"/>
      <c r="CH22" s="230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2"/>
    </row>
    <row r="23" spans="1:102" s="126" customFormat="1" ht="117.75" customHeight="1">
      <c r="A23" s="127"/>
      <c r="B23" s="225" t="s">
        <v>240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6"/>
      <c r="AG23" s="227" t="s">
        <v>7</v>
      </c>
      <c r="AH23" s="228"/>
      <c r="AI23" s="228"/>
      <c r="AJ23" s="228"/>
      <c r="AK23" s="228"/>
      <c r="AL23" s="228"/>
      <c r="AM23" s="228"/>
      <c r="AN23" s="228"/>
      <c r="AO23" s="228"/>
      <c r="AP23" s="228"/>
      <c r="AQ23" s="229"/>
      <c r="AR23" s="227" t="s">
        <v>7</v>
      </c>
      <c r="AS23" s="228"/>
      <c r="AT23" s="228"/>
      <c r="AU23" s="228"/>
      <c r="AV23" s="228"/>
      <c r="AW23" s="228"/>
      <c r="AX23" s="228"/>
      <c r="AY23" s="228"/>
      <c r="AZ23" s="228"/>
      <c r="BA23" s="228"/>
      <c r="BB23" s="229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2"/>
      <c r="BQ23" s="230" t="s">
        <v>0</v>
      </c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2"/>
      <c r="CH23" s="230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2"/>
    </row>
    <row r="24" spans="1:102" s="126" customFormat="1" ht="31.5" customHeight="1">
      <c r="A24" s="127"/>
      <c r="B24" s="225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6"/>
      <c r="AG24" s="227">
        <v>0</v>
      </c>
      <c r="AH24" s="228"/>
      <c r="AI24" s="228"/>
      <c r="AJ24" s="228"/>
      <c r="AK24" s="228"/>
      <c r="AL24" s="228"/>
      <c r="AM24" s="228"/>
      <c r="AN24" s="228"/>
      <c r="AO24" s="228"/>
      <c r="AP24" s="228"/>
      <c r="AQ24" s="229"/>
      <c r="AR24" s="227">
        <v>0</v>
      </c>
      <c r="AS24" s="228"/>
      <c r="AT24" s="228"/>
      <c r="AU24" s="228"/>
      <c r="AV24" s="228"/>
      <c r="AW24" s="228"/>
      <c r="AX24" s="228"/>
      <c r="AY24" s="228"/>
      <c r="AZ24" s="228"/>
      <c r="BA24" s="228"/>
      <c r="BB24" s="229"/>
      <c r="BC24" s="230">
        <v>100</v>
      </c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2"/>
      <c r="BQ24" s="230" t="s">
        <v>7</v>
      </c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2"/>
      <c r="CH24" s="230" t="s">
        <v>7</v>
      </c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2"/>
    </row>
    <row r="25" spans="1:102" s="126" customFormat="1" ht="45" customHeight="1">
      <c r="A25" s="127"/>
      <c r="B25" s="225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6"/>
      <c r="AG25" s="227">
        <v>0</v>
      </c>
      <c r="AH25" s="228"/>
      <c r="AI25" s="228"/>
      <c r="AJ25" s="228"/>
      <c r="AK25" s="228"/>
      <c r="AL25" s="228"/>
      <c r="AM25" s="228"/>
      <c r="AN25" s="228"/>
      <c r="AO25" s="228"/>
      <c r="AP25" s="228"/>
      <c r="AQ25" s="229"/>
      <c r="AR25" s="227">
        <v>0</v>
      </c>
      <c r="AS25" s="228"/>
      <c r="AT25" s="228"/>
      <c r="AU25" s="228"/>
      <c r="AV25" s="228"/>
      <c r="AW25" s="228"/>
      <c r="AX25" s="228"/>
      <c r="AY25" s="228"/>
      <c r="AZ25" s="228"/>
      <c r="BA25" s="228"/>
      <c r="BB25" s="229"/>
      <c r="BC25" s="230">
        <v>100</v>
      </c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2"/>
      <c r="BQ25" s="230" t="s">
        <v>7</v>
      </c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2"/>
      <c r="CH25" s="230" t="s">
        <v>7</v>
      </c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2"/>
    </row>
    <row r="26" spans="1:102" s="126" customFormat="1" ht="48" customHeight="1">
      <c r="A26" s="127"/>
      <c r="B26" s="225" t="s">
        <v>241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6"/>
      <c r="AG26" s="227">
        <v>0</v>
      </c>
      <c r="AH26" s="228"/>
      <c r="AI26" s="228"/>
      <c r="AJ26" s="228"/>
      <c r="AK26" s="228"/>
      <c r="AL26" s="228"/>
      <c r="AM26" s="228"/>
      <c r="AN26" s="228"/>
      <c r="AO26" s="228"/>
      <c r="AP26" s="228"/>
      <c r="AQ26" s="229"/>
      <c r="AR26" s="227">
        <v>0</v>
      </c>
      <c r="AS26" s="228"/>
      <c r="AT26" s="228"/>
      <c r="AU26" s="228"/>
      <c r="AV26" s="228"/>
      <c r="AW26" s="228"/>
      <c r="AX26" s="228"/>
      <c r="AY26" s="228"/>
      <c r="AZ26" s="228"/>
      <c r="BA26" s="228"/>
      <c r="BB26" s="229"/>
      <c r="BC26" s="230">
        <v>100</v>
      </c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2"/>
      <c r="BQ26" s="230" t="s">
        <v>7</v>
      </c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2"/>
      <c r="CH26" s="230" t="s">
        <v>7</v>
      </c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2"/>
    </row>
    <row r="27" spans="1:102" s="126" customFormat="1" ht="58.5" customHeight="1">
      <c r="A27" s="127"/>
      <c r="B27" s="225" t="s">
        <v>242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6"/>
      <c r="AG27" s="227">
        <v>0</v>
      </c>
      <c r="AH27" s="228"/>
      <c r="AI27" s="228"/>
      <c r="AJ27" s="228"/>
      <c r="AK27" s="228"/>
      <c r="AL27" s="228"/>
      <c r="AM27" s="228"/>
      <c r="AN27" s="228"/>
      <c r="AO27" s="228"/>
      <c r="AP27" s="228"/>
      <c r="AQ27" s="229"/>
      <c r="AR27" s="227">
        <v>0</v>
      </c>
      <c r="AS27" s="228"/>
      <c r="AT27" s="228"/>
      <c r="AU27" s="228"/>
      <c r="AV27" s="228"/>
      <c r="AW27" s="228"/>
      <c r="AX27" s="228"/>
      <c r="AY27" s="228"/>
      <c r="AZ27" s="228"/>
      <c r="BA27" s="228"/>
      <c r="BB27" s="229"/>
      <c r="BC27" s="230">
        <v>100</v>
      </c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2"/>
      <c r="BQ27" s="230" t="s">
        <v>1</v>
      </c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2"/>
      <c r="CH27" s="230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2"/>
    </row>
    <row r="28" spans="1:102" ht="117" customHeight="1">
      <c r="A28" s="118"/>
      <c r="B28" s="225" t="s">
        <v>243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6"/>
      <c r="AG28" s="227">
        <v>0</v>
      </c>
      <c r="AH28" s="228"/>
      <c r="AI28" s="228"/>
      <c r="AJ28" s="228"/>
      <c r="AK28" s="228"/>
      <c r="AL28" s="228"/>
      <c r="AM28" s="228"/>
      <c r="AN28" s="228"/>
      <c r="AO28" s="228"/>
      <c r="AP28" s="228"/>
      <c r="AQ28" s="229"/>
      <c r="AR28" s="227">
        <v>0</v>
      </c>
      <c r="AS28" s="228"/>
      <c r="AT28" s="228"/>
      <c r="AU28" s="228"/>
      <c r="AV28" s="228"/>
      <c r="AW28" s="228"/>
      <c r="AX28" s="228"/>
      <c r="AY28" s="228"/>
      <c r="AZ28" s="228"/>
      <c r="BA28" s="228"/>
      <c r="BB28" s="229"/>
      <c r="BC28" s="230">
        <v>100</v>
      </c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2"/>
      <c r="BQ28" s="230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2"/>
      <c r="CH28" s="230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2"/>
    </row>
    <row r="29" spans="1:102" ht="132.75" customHeight="1">
      <c r="A29" s="118"/>
      <c r="B29" s="225" t="s">
        <v>244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6"/>
      <c r="AG29" s="227" t="s">
        <v>7</v>
      </c>
      <c r="AH29" s="228"/>
      <c r="AI29" s="228"/>
      <c r="AJ29" s="228"/>
      <c r="AK29" s="228"/>
      <c r="AL29" s="228"/>
      <c r="AM29" s="228"/>
      <c r="AN29" s="228"/>
      <c r="AO29" s="228"/>
      <c r="AP29" s="228"/>
      <c r="AQ29" s="229"/>
      <c r="AR29" s="227" t="s">
        <v>7</v>
      </c>
      <c r="AS29" s="228"/>
      <c r="AT29" s="228"/>
      <c r="AU29" s="228"/>
      <c r="AV29" s="228"/>
      <c r="AW29" s="228"/>
      <c r="AX29" s="228"/>
      <c r="AY29" s="228"/>
      <c r="AZ29" s="228"/>
      <c r="BA29" s="228"/>
      <c r="BB29" s="229"/>
      <c r="BC29" s="230" t="s">
        <v>7</v>
      </c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2"/>
      <c r="BQ29" s="230" t="s">
        <v>7</v>
      </c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2"/>
      <c r="CH29" s="230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2"/>
    </row>
    <row r="30" spans="1:102" s="126" customFormat="1" ht="15">
      <c r="A30" s="127"/>
      <c r="B30" s="225" t="s">
        <v>14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6"/>
      <c r="AG30" s="227"/>
      <c r="AH30" s="228"/>
      <c r="AI30" s="228"/>
      <c r="AJ30" s="228"/>
      <c r="AK30" s="228"/>
      <c r="AL30" s="228"/>
      <c r="AM30" s="228"/>
      <c r="AN30" s="228"/>
      <c r="AO30" s="228"/>
      <c r="AP30" s="228"/>
      <c r="AQ30" s="229"/>
      <c r="AR30" s="227"/>
      <c r="AS30" s="228"/>
      <c r="AT30" s="228"/>
      <c r="AU30" s="228"/>
      <c r="AV30" s="228"/>
      <c r="AW30" s="228"/>
      <c r="AX30" s="228"/>
      <c r="AY30" s="228"/>
      <c r="AZ30" s="228"/>
      <c r="BA30" s="228"/>
      <c r="BB30" s="229"/>
      <c r="BC30" s="230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2"/>
      <c r="BQ30" s="230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2"/>
      <c r="CH30" s="230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2"/>
    </row>
    <row r="31" spans="1:102" ht="103.5" customHeight="1">
      <c r="A31" s="118"/>
      <c r="B31" s="225" t="s">
        <v>245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  <c r="AG31" s="227">
        <v>0</v>
      </c>
      <c r="AH31" s="228"/>
      <c r="AI31" s="228"/>
      <c r="AJ31" s="228"/>
      <c r="AK31" s="228"/>
      <c r="AL31" s="228"/>
      <c r="AM31" s="228"/>
      <c r="AN31" s="228"/>
      <c r="AO31" s="228"/>
      <c r="AP31" s="228"/>
      <c r="AQ31" s="229"/>
      <c r="AR31" s="227">
        <v>0</v>
      </c>
      <c r="AS31" s="228"/>
      <c r="AT31" s="228"/>
      <c r="AU31" s="228"/>
      <c r="AV31" s="228"/>
      <c r="AW31" s="228"/>
      <c r="AX31" s="228"/>
      <c r="AY31" s="228"/>
      <c r="AZ31" s="228"/>
      <c r="BA31" s="228"/>
      <c r="BB31" s="229"/>
      <c r="BC31" s="230">
        <v>100</v>
      </c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2"/>
      <c r="BQ31" s="230" t="s">
        <v>1</v>
      </c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2"/>
      <c r="CH31" s="230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2"/>
    </row>
    <row r="32" spans="1:102" ht="219.75" customHeight="1">
      <c r="A32" s="118"/>
      <c r="B32" s="225" t="s">
        <v>246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227">
        <v>0</v>
      </c>
      <c r="AH32" s="228"/>
      <c r="AI32" s="228"/>
      <c r="AJ32" s="228"/>
      <c r="AK32" s="228"/>
      <c r="AL32" s="228"/>
      <c r="AM32" s="228"/>
      <c r="AN32" s="228"/>
      <c r="AO32" s="228"/>
      <c r="AP32" s="228"/>
      <c r="AQ32" s="229"/>
      <c r="AR32" s="227">
        <v>0</v>
      </c>
      <c r="AS32" s="228"/>
      <c r="AT32" s="228"/>
      <c r="AU32" s="228"/>
      <c r="AV32" s="228"/>
      <c r="AW32" s="228"/>
      <c r="AX32" s="228"/>
      <c r="AY32" s="228"/>
      <c r="AZ32" s="228"/>
      <c r="BA32" s="228"/>
      <c r="BB32" s="229"/>
      <c r="BC32" s="230">
        <v>100</v>
      </c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2"/>
      <c r="BQ32" s="230" t="s">
        <v>0</v>
      </c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2"/>
      <c r="CH32" s="230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2"/>
    </row>
    <row r="33" spans="1:102" ht="45" customHeight="1">
      <c r="A33" s="118"/>
      <c r="B33" s="225" t="s">
        <v>247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227" t="s">
        <v>7</v>
      </c>
      <c r="AH33" s="228"/>
      <c r="AI33" s="228"/>
      <c r="AJ33" s="228"/>
      <c r="AK33" s="228"/>
      <c r="AL33" s="228"/>
      <c r="AM33" s="228"/>
      <c r="AN33" s="228"/>
      <c r="AO33" s="228"/>
      <c r="AP33" s="228"/>
      <c r="AQ33" s="229"/>
      <c r="AR33" s="227" t="s">
        <v>7</v>
      </c>
      <c r="AS33" s="228"/>
      <c r="AT33" s="228"/>
      <c r="AU33" s="228"/>
      <c r="AV33" s="228"/>
      <c r="AW33" s="228"/>
      <c r="AX33" s="228"/>
      <c r="AY33" s="228"/>
      <c r="AZ33" s="228"/>
      <c r="BA33" s="228"/>
      <c r="BB33" s="229"/>
      <c r="BC33" s="230" t="s">
        <v>7</v>
      </c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2"/>
      <c r="BQ33" s="230" t="s">
        <v>7</v>
      </c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2"/>
      <c r="CH33" s="230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2"/>
    </row>
    <row r="34" s="22" customFormat="1" ht="15"/>
    <row r="35" spans="1:102" s="112" customFormat="1" ht="15.7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</row>
    <row r="36" spans="1:102" s="120" customFormat="1" ht="13.5" customHeight="1">
      <c r="A36" s="239" t="s">
        <v>181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 t="s">
        <v>182</v>
      </c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 t="s">
        <v>183</v>
      </c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</row>
    <row r="37" spans="1:27" ht="1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1:25" ht="9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</row>
    <row r="39" spans="1:102" s="122" customFormat="1" ht="27.75" customHeight="1">
      <c r="A39" s="255" t="s">
        <v>248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</row>
    <row r="40" ht="3" customHeight="1"/>
  </sheetData>
  <sheetProtection/>
  <mergeCells count="161">
    <mergeCell ref="A39:CX39"/>
    <mergeCell ref="A35:AK35"/>
    <mergeCell ref="AL35:BV35"/>
    <mergeCell ref="BW35:CX35"/>
    <mergeCell ref="A36:AK36"/>
    <mergeCell ref="AL36:BV36"/>
    <mergeCell ref="BW36:CX36"/>
    <mergeCell ref="B33:AF33"/>
    <mergeCell ref="AG33:AQ33"/>
    <mergeCell ref="AR33:BB33"/>
    <mergeCell ref="BC33:BP33"/>
    <mergeCell ref="BQ33:CG33"/>
    <mergeCell ref="CH33:CX33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V14"/>
  <sheetViews>
    <sheetView zoomScalePageLayoutView="0" workbookViewId="0" topLeftCell="A1">
      <selection activeCell="EE6" sqref="EE6"/>
    </sheetView>
  </sheetViews>
  <sheetFormatPr defaultColWidth="0.85546875" defaultRowHeight="12.75"/>
  <cols>
    <col min="1" max="16384" width="0.85546875" style="114" customWidth="1"/>
  </cols>
  <sheetData>
    <row r="1" s="112" customFormat="1" ht="3" customHeight="1"/>
    <row r="2" spans="1:100" s="112" customFormat="1" ht="47.25" customHeight="1">
      <c r="A2" s="204" t="s">
        <v>249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</row>
    <row r="3" s="112" customFormat="1" ht="15.75"/>
    <row r="4" spans="1:100" s="126" customFormat="1" ht="45.75" customHeight="1">
      <c r="A4" s="216" t="s">
        <v>180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8"/>
      <c r="AO4" s="216" t="s">
        <v>222</v>
      </c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8"/>
      <c r="BK4" s="216" t="s">
        <v>3</v>
      </c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8"/>
    </row>
    <row r="5" spans="1:100" s="115" customFormat="1" ht="121.5" customHeight="1">
      <c r="A5" s="129"/>
      <c r="B5" s="257" t="s">
        <v>250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117"/>
      <c r="AO5" s="258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60"/>
      <c r="BK5" s="129"/>
      <c r="BL5" s="247" t="s">
        <v>251</v>
      </c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134"/>
    </row>
    <row r="6" spans="1:100" s="115" customFormat="1" ht="15.75" customHeight="1">
      <c r="A6" s="140"/>
      <c r="B6" s="261" t="s">
        <v>252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141"/>
      <c r="AO6" s="263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5"/>
      <c r="BK6" s="142"/>
      <c r="BL6" s="251" t="s">
        <v>253</v>
      </c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143"/>
    </row>
    <row r="7" spans="1:100" s="115" customFormat="1" ht="29.25" customHeight="1">
      <c r="A7" s="144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145"/>
      <c r="AO7" s="240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2"/>
      <c r="BK7" s="146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147"/>
    </row>
    <row r="8" spans="1:100" s="115" customFormat="1" ht="45.75" customHeight="1">
      <c r="A8" s="128"/>
      <c r="B8" s="257" t="s">
        <v>254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117"/>
      <c r="AO8" s="258" t="s">
        <v>176</v>
      </c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60"/>
      <c r="BK8" s="129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134"/>
    </row>
    <row r="9" spans="1:100" s="115" customFormat="1" ht="48" customHeight="1">
      <c r="A9" s="128"/>
      <c r="B9" s="257" t="s">
        <v>255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117"/>
      <c r="AO9" s="258" t="s">
        <v>176</v>
      </c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60"/>
      <c r="BK9" s="129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134"/>
    </row>
    <row r="10" spans="1:100" s="115" customFormat="1" ht="48" customHeight="1">
      <c r="A10" s="128"/>
      <c r="B10" s="257" t="s">
        <v>256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117"/>
      <c r="AO10" s="258" t="s">
        <v>177</v>
      </c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60"/>
      <c r="BK10" s="129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134"/>
    </row>
    <row r="11" ht="5.25" customHeight="1"/>
    <row r="12" spans="1:100" s="112" customFormat="1" ht="15.7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</row>
    <row r="13" spans="1:100" s="120" customFormat="1" ht="13.5" customHeight="1">
      <c r="A13" s="239" t="s">
        <v>181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 t="s">
        <v>182</v>
      </c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 t="s">
        <v>183</v>
      </c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</row>
    <row r="14" spans="1:27" ht="3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</sheetData>
  <sheetProtection/>
  <mergeCells count="26">
    <mergeCell ref="A12:AJ12"/>
    <mergeCell ref="AK12:BT12"/>
    <mergeCell ref="BU12:CV12"/>
    <mergeCell ref="A13:AJ13"/>
    <mergeCell ref="AK13:BT13"/>
    <mergeCell ref="BU13:CV13"/>
    <mergeCell ref="B9:AM9"/>
    <mergeCell ref="AO9:BJ9"/>
    <mergeCell ref="BL9:CU9"/>
    <mergeCell ref="B10:AM10"/>
    <mergeCell ref="AO10:BJ10"/>
    <mergeCell ref="BL10:CU10"/>
    <mergeCell ref="B6:AM7"/>
    <mergeCell ref="AO6:BJ7"/>
    <mergeCell ref="BL6:CU6"/>
    <mergeCell ref="BL7:CU7"/>
    <mergeCell ref="B8:AM8"/>
    <mergeCell ref="AO8:BJ8"/>
    <mergeCell ref="BL8:CU8"/>
    <mergeCell ref="A2:CV2"/>
    <mergeCell ref="A4:AN4"/>
    <mergeCell ref="AO4:BJ4"/>
    <mergeCell ref="BK4:CV4"/>
    <mergeCell ref="B5:AM5"/>
    <mergeCell ref="AO5:BJ5"/>
    <mergeCell ref="BL5:CU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12"/>
  <sheetViews>
    <sheetView zoomScalePageLayoutView="0" workbookViewId="0" topLeftCell="A1">
      <selection activeCell="BM9" sqref="BM9:CZ9"/>
    </sheetView>
  </sheetViews>
  <sheetFormatPr defaultColWidth="0.85546875" defaultRowHeight="12.75"/>
  <cols>
    <col min="1" max="16384" width="0.85546875" style="114" customWidth="1"/>
  </cols>
  <sheetData>
    <row r="1" s="112" customFormat="1" ht="15.75"/>
    <row r="2" spans="1:104" s="112" customFormat="1" ht="67.5" customHeight="1">
      <c r="A2" s="204" t="s">
        <v>257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</row>
    <row r="3" s="112" customFormat="1" ht="9" customHeight="1"/>
    <row r="4" spans="1:104" s="112" customFormat="1" ht="15.75">
      <c r="A4" s="205" t="s">
        <v>319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</row>
    <row r="5" spans="1:104" s="112" customFormat="1" ht="15.75">
      <c r="A5" s="239" t="s">
        <v>179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</row>
    <row r="6" ht="21" customHeight="1"/>
    <row r="7" spans="1:104" s="148" customFormat="1" ht="30" customHeight="1">
      <c r="A7" s="266" t="s">
        <v>258</v>
      </c>
      <c r="B7" s="267"/>
      <c r="C7" s="267"/>
      <c r="D7" s="267"/>
      <c r="E7" s="267"/>
      <c r="F7" s="267"/>
      <c r="G7" s="268"/>
      <c r="H7" s="266" t="s">
        <v>259</v>
      </c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8"/>
      <c r="BM7" s="266" t="s">
        <v>260</v>
      </c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8"/>
    </row>
    <row r="8" spans="1:104" s="115" customFormat="1" ht="45.75" customHeight="1">
      <c r="A8" s="269">
        <v>1</v>
      </c>
      <c r="B8" s="270"/>
      <c r="C8" s="270"/>
      <c r="D8" s="270"/>
      <c r="E8" s="270"/>
      <c r="F8" s="270"/>
      <c r="G8" s="271"/>
      <c r="H8" s="149"/>
      <c r="I8" s="275" t="s">
        <v>261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6"/>
      <c r="BM8" s="207" t="s">
        <v>262</v>
      </c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9"/>
    </row>
    <row r="9" spans="1:104" s="115" customFormat="1" ht="16.5" customHeight="1">
      <c r="A9" s="272"/>
      <c r="B9" s="273"/>
      <c r="C9" s="273"/>
      <c r="D9" s="273"/>
      <c r="E9" s="273"/>
      <c r="F9" s="273"/>
      <c r="G9" s="274"/>
      <c r="H9" s="150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8"/>
      <c r="BM9" s="248">
        <v>0</v>
      </c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</row>
    <row r="11" spans="1:104" s="112" customFormat="1" ht="15.75">
      <c r="A11" s="205" t="s">
        <v>155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 t="s">
        <v>316</v>
      </c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</row>
    <row r="12" spans="1:104" s="120" customFormat="1" ht="13.5" customHeight="1">
      <c r="A12" s="239" t="s">
        <v>181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 t="s">
        <v>182</v>
      </c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 t="s">
        <v>183</v>
      </c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</row>
    <row r="13" ht="3" customHeight="1"/>
  </sheetData>
  <sheetProtection/>
  <mergeCells count="16">
    <mergeCell ref="A12:AL12"/>
    <mergeCell ref="AM12:BX12"/>
    <mergeCell ref="BY12:CZ12"/>
    <mergeCell ref="A8:G9"/>
    <mergeCell ref="I8:BL9"/>
    <mergeCell ref="BM8:CZ8"/>
    <mergeCell ref="BM9:CZ9"/>
    <mergeCell ref="A11:AL11"/>
    <mergeCell ref="AM11:BX11"/>
    <mergeCell ref="BY11:CZ11"/>
    <mergeCell ref="A2:CZ2"/>
    <mergeCell ref="A4:CZ4"/>
    <mergeCell ref="A5:CZ5"/>
    <mergeCell ref="A7:G7"/>
    <mergeCell ref="H7:BL7"/>
    <mergeCell ref="BM7:CZ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A20"/>
  <sheetViews>
    <sheetView zoomScalePageLayoutView="0" workbookViewId="0" topLeftCell="A1">
      <selection activeCell="A2" sqref="A2:DA20"/>
    </sheetView>
  </sheetViews>
  <sheetFormatPr defaultColWidth="0.85546875" defaultRowHeight="12.75"/>
  <cols>
    <col min="1" max="16384" width="0.85546875" style="114" customWidth="1"/>
  </cols>
  <sheetData>
    <row r="1" s="112" customFormat="1" ht="15.75"/>
    <row r="2" spans="1:105" s="112" customFormat="1" ht="63" customHeight="1">
      <c r="A2" s="204" t="s">
        <v>263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</row>
    <row r="3" s="112" customFormat="1" ht="12.75" customHeight="1"/>
    <row r="4" spans="1:105" s="112" customFormat="1" ht="15.75">
      <c r="A4" s="205" t="s">
        <v>325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</row>
    <row r="5" spans="1:105" s="112" customFormat="1" ht="13.5" customHeight="1">
      <c r="A5" s="239" t="s">
        <v>179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</row>
    <row r="6" ht="13.5" customHeight="1"/>
    <row r="7" spans="1:105" s="148" customFormat="1" ht="30.75" customHeight="1">
      <c r="A7" s="266" t="s">
        <v>258</v>
      </c>
      <c r="B7" s="267"/>
      <c r="C7" s="267"/>
      <c r="D7" s="267"/>
      <c r="E7" s="267"/>
      <c r="F7" s="267"/>
      <c r="G7" s="268"/>
      <c r="H7" s="266" t="s">
        <v>259</v>
      </c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8"/>
      <c r="AZ7" s="266" t="s">
        <v>260</v>
      </c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8"/>
    </row>
    <row r="8" spans="1:105" s="115" customFormat="1" ht="55.5" customHeight="1">
      <c r="A8" s="279">
        <v>1</v>
      </c>
      <c r="B8" s="280"/>
      <c r="C8" s="280"/>
      <c r="D8" s="280"/>
      <c r="E8" s="280"/>
      <c r="F8" s="280"/>
      <c r="G8" s="281"/>
      <c r="H8" s="149"/>
      <c r="I8" s="285" t="s">
        <v>264</v>
      </c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6"/>
      <c r="AZ8" s="216" t="s">
        <v>265</v>
      </c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8"/>
    </row>
    <row r="9" spans="1:105" s="115" customFormat="1" ht="122.25" customHeight="1">
      <c r="A9" s="282"/>
      <c r="B9" s="283"/>
      <c r="C9" s="283"/>
      <c r="D9" s="283"/>
      <c r="E9" s="283"/>
      <c r="F9" s="283"/>
      <c r="G9" s="284"/>
      <c r="H9" s="150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8"/>
      <c r="AZ9" s="248">
        <v>20</v>
      </c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50"/>
    </row>
    <row r="10" spans="1:105" s="115" customFormat="1" ht="55.5" customHeight="1">
      <c r="A10" s="279" t="s">
        <v>266</v>
      </c>
      <c r="B10" s="280"/>
      <c r="C10" s="280"/>
      <c r="D10" s="280"/>
      <c r="E10" s="280"/>
      <c r="F10" s="280"/>
      <c r="G10" s="281"/>
      <c r="H10" s="149"/>
      <c r="I10" s="285" t="s">
        <v>267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6"/>
      <c r="AZ10" s="216" t="s">
        <v>265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8"/>
    </row>
    <row r="11" spans="1:105" s="115" customFormat="1" ht="121.5" customHeight="1">
      <c r="A11" s="282"/>
      <c r="B11" s="283"/>
      <c r="C11" s="283"/>
      <c r="D11" s="283"/>
      <c r="E11" s="283"/>
      <c r="F11" s="283"/>
      <c r="G11" s="284"/>
      <c r="H11" s="150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8"/>
      <c r="AZ11" s="248">
        <v>20</v>
      </c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50"/>
    </row>
    <row r="12" spans="1:105" s="115" customFormat="1" ht="30.75" customHeight="1">
      <c r="A12" s="279" t="s">
        <v>268</v>
      </c>
      <c r="B12" s="280"/>
      <c r="C12" s="280"/>
      <c r="D12" s="280"/>
      <c r="E12" s="280"/>
      <c r="F12" s="280"/>
      <c r="G12" s="281"/>
      <c r="H12" s="149"/>
      <c r="I12" s="285" t="s">
        <v>269</v>
      </c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6"/>
      <c r="AZ12" s="207" t="s">
        <v>265</v>
      </c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9"/>
    </row>
    <row r="13" spans="1:105" s="115" customFormat="1" ht="16.5" customHeight="1">
      <c r="A13" s="282"/>
      <c r="B13" s="283"/>
      <c r="C13" s="283"/>
      <c r="D13" s="283"/>
      <c r="E13" s="283"/>
      <c r="F13" s="283"/>
      <c r="G13" s="284"/>
      <c r="H13" s="150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8"/>
      <c r="AZ13" s="248">
        <v>31</v>
      </c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50"/>
    </row>
    <row r="14" spans="1:105" s="115" customFormat="1" ht="60.75" customHeight="1">
      <c r="A14" s="279" t="s">
        <v>270</v>
      </c>
      <c r="B14" s="280"/>
      <c r="C14" s="280"/>
      <c r="D14" s="280"/>
      <c r="E14" s="280"/>
      <c r="F14" s="280"/>
      <c r="G14" s="281"/>
      <c r="H14" s="149"/>
      <c r="I14" s="285" t="s">
        <v>271</v>
      </c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6"/>
      <c r="AZ14" s="207" t="s">
        <v>272</v>
      </c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9"/>
    </row>
    <row r="15" spans="1:105" s="115" customFormat="1" ht="16.5" customHeight="1">
      <c r="A15" s="282"/>
      <c r="B15" s="283"/>
      <c r="C15" s="283"/>
      <c r="D15" s="283"/>
      <c r="E15" s="283"/>
      <c r="F15" s="283"/>
      <c r="G15" s="284"/>
      <c r="H15" s="150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8"/>
      <c r="AZ15" s="248">
        <v>0</v>
      </c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50"/>
    </row>
    <row r="16" spans="1:105" s="115" customFormat="1" ht="45.75" customHeight="1">
      <c r="A16" s="279" t="s">
        <v>223</v>
      </c>
      <c r="B16" s="280"/>
      <c r="C16" s="280"/>
      <c r="D16" s="280"/>
      <c r="E16" s="280"/>
      <c r="F16" s="280"/>
      <c r="G16" s="281"/>
      <c r="H16" s="149"/>
      <c r="I16" s="285" t="s">
        <v>273</v>
      </c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6"/>
      <c r="AZ16" s="207" t="s">
        <v>274</v>
      </c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9"/>
    </row>
    <row r="17" spans="1:105" s="115" customFormat="1" ht="16.5" customHeight="1">
      <c r="A17" s="282"/>
      <c r="B17" s="283"/>
      <c r="C17" s="283"/>
      <c r="D17" s="283"/>
      <c r="E17" s="283"/>
      <c r="F17" s="283"/>
      <c r="G17" s="284"/>
      <c r="H17" s="150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8"/>
      <c r="AZ17" s="248">
        <v>0</v>
      </c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50"/>
    </row>
    <row r="18" spans="1:105" s="115" customFormat="1" ht="16.5" customHeight="1">
      <c r="A18" s="151"/>
      <c r="B18" s="151"/>
      <c r="C18" s="151"/>
      <c r="D18" s="151"/>
      <c r="E18" s="151"/>
      <c r="F18" s="151"/>
      <c r="G18" s="151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</row>
    <row r="19" spans="1:105" s="112" customFormat="1" ht="15.75">
      <c r="A19" s="205" t="s">
        <v>317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 t="s">
        <v>156</v>
      </c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</row>
    <row r="20" spans="1:105" s="120" customFormat="1" ht="13.5" customHeight="1">
      <c r="A20" s="239" t="s">
        <v>181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 t="s">
        <v>182</v>
      </c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 t="s">
        <v>183</v>
      </c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</row>
    <row r="21" ht="3" customHeight="1"/>
  </sheetData>
  <sheetProtection/>
  <mergeCells count="32">
    <mergeCell ref="A20:AM20"/>
    <mergeCell ref="AN20:BY20"/>
    <mergeCell ref="BZ20:DA20"/>
    <mergeCell ref="A16:G17"/>
    <mergeCell ref="I16:AY17"/>
    <mergeCell ref="AZ16:DA16"/>
    <mergeCell ref="AZ17:DA17"/>
    <mergeCell ref="A19:AM19"/>
    <mergeCell ref="AN19:BY19"/>
    <mergeCell ref="BZ19:DA19"/>
    <mergeCell ref="A12:G13"/>
    <mergeCell ref="I12:AY13"/>
    <mergeCell ref="AZ12:DA12"/>
    <mergeCell ref="AZ13:DA13"/>
    <mergeCell ref="A14:G15"/>
    <mergeCell ref="I14:AY15"/>
    <mergeCell ref="AZ14:DA14"/>
    <mergeCell ref="AZ15:DA15"/>
    <mergeCell ref="A8:G9"/>
    <mergeCell ref="I8:AY9"/>
    <mergeCell ref="AZ8:DA8"/>
    <mergeCell ref="AZ9:DA9"/>
    <mergeCell ref="A10:G11"/>
    <mergeCell ref="I10:AY11"/>
    <mergeCell ref="AZ10:DA10"/>
    <mergeCell ref="AZ11:DA11"/>
    <mergeCell ref="A2:DA2"/>
    <mergeCell ref="A4:DA4"/>
    <mergeCell ref="A5:DA5"/>
    <mergeCell ref="A7:G7"/>
    <mergeCell ref="H7:AY7"/>
    <mergeCell ref="AZ7:D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X6"/>
  <sheetViews>
    <sheetView zoomScalePageLayoutView="0" workbookViewId="0" topLeftCell="A1">
      <selection activeCell="BK12" sqref="BK12"/>
    </sheetView>
  </sheetViews>
  <sheetFormatPr defaultColWidth="0.85546875" defaultRowHeight="12.75"/>
  <cols>
    <col min="1" max="16384" width="0.85546875" style="112" customWidth="1"/>
  </cols>
  <sheetData>
    <row r="2" spans="1:102" ht="33.75" customHeight="1">
      <c r="A2" s="289" t="s">
        <v>275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</row>
    <row r="3" spans="45:57" ht="15.75">
      <c r="AS3" s="113" t="s">
        <v>276</v>
      </c>
      <c r="AT3" s="290" t="s">
        <v>323</v>
      </c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112" t="s">
        <v>277</v>
      </c>
    </row>
    <row r="5" spans="1:102" ht="15.75">
      <c r="A5" s="205" t="s">
        <v>158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</row>
    <row r="6" spans="1:102" ht="15.75">
      <c r="A6" s="239" t="s">
        <v>179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</row>
    <row r="7" ht="3" customHeight="1"/>
  </sheetData>
  <sheetProtection/>
  <mergeCells count="4">
    <mergeCell ref="A2:CX2"/>
    <mergeCell ref="AT3:BD3"/>
    <mergeCell ref="A5:CX5"/>
    <mergeCell ref="A6:CX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58.7109375" style="3" customWidth="1"/>
    <col min="2" max="2" width="44.421875" style="3" customWidth="1"/>
    <col min="3" max="16384" width="9.140625" style="3" customWidth="1"/>
  </cols>
  <sheetData>
    <row r="1" spans="1:3" ht="12.75">
      <c r="A1" s="159" t="s">
        <v>150</v>
      </c>
      <c r="B1" s="160"/>
      <c r="C1" s="160"/>
    </row>
    <row r="2" spans="1:3" ht="12.75">
      <c r="A2" s="161" t="s">
        <v>151</v>
      </c>
      <c r="B2" s="160"/>
      <c r="C2" s="160"/>
    </row>
    <row r="3" spans="1:3" ht="12.75">
      <c r="A3" s="161" t="s">
        <v>152</v>
      </c>
      <c r="B3" s="160"/>
      <c r="C3" s="160"/>
    </row>
    <row r="4" spans="1:3" ht="12.75">
      <c r="A4" s="159" t="s">
        <v>153</v>
      </c>
      <c r="B4" s="160"/>
      <c r="C4" s="160"/>
    </row>
    <row r="5" spans="1:3" ht="12.75">
      <c r="A5" s="159" t="s">
        <v>154</v>
      </c>
      <c r="B5" s="162"/>
      <c r="C5" s="162"/>
    </row>
    <row r="6" spans="1:2" ht="15">
      <c r="A6" s="22"/>
      <c r="B6" s="22"/>
    </row>
    <row r="7" spans="1:2" ht="15">
      <c r="A7" s="22"/>
      <c r="B7" s="22"/>
    </row>
    <row r="8" spans="1:2" ht="15.75">
      <c r="A8" s="167"/>
      <c r="B8" s="167"/>
    </row>
    <row r="9" spans="1:2" ht="12.75">
      <c r="A9" s="34" t="s">
        <v>157</v>
      </c>
      <c r="B9" s="35"/>
    </row>
    <row r="10" spans="1:2" ht="12.75">
      <c r="A10" s="165" t="s">
        <v>325</v>
      </c>
      <c r="B10" s="166"/>
    </row>
    <row r="11" spans="1:2" ht="12.75">
      <c r="A11" s="9"/>
      <c r="B11" s="23"/>
    </row>
    <row r="12" spans="1:2" ht="12.75">
      <c r="A12" s="9"/>
      <c r="B12" s="23"/>
    </row>
    <row r="13" spans="1:2" ht="15">
      <c r="A13" s="22"/>
      <c r="B13" s="22"/>
    </row>
    <row r="14" spans="1:2" ht="33.75" customHeight="1">
      <c r="A14" s="32" t="s">
        <v>320</v>
      </c>
      <c r="B14" s="73">
        <v>31</v>
      </c>
    </row>
    <row r="15" spans="1:2" ht="31.5">
      <c r="A15" s="32" t="s">
        <v>159</v>
      </c>
      <c r="B15" s="77">
        <f>'ф.1.1'!C27</f>
        <v>0</v>
      </c>
    </row>
    <row r="16" spans="1:2" ht="31.5">
      <c r="A16" s="32" t="s">
        <v>77</v>
      </c>
      <c r="B16" s="78">
        <f>B15/B14</f>
        <v>0</v>
      </c>
    </row>
    <row r="17" spans="1:2" ht="18" customHeight="1">
      <c r="A17" s="13"/>
      <c r="B17" s="13"/>
    </row>
    <row r="18" spans="1:4" ht="26.25" customHeight="1">
      <c r="A18" s="14" t="s">
        <v>161</v>
      </c>
      <c r="B18" s="14"/>
      <c r="C18" s="10"/>
      <c r="D18" s="10"/>
    </row>
    <row r="19" spans="1:4" ht="12.75">
      <c r="A19" s="16" t="s">
        <v>160</v>
      </c>
      <c r="B19" s="33" t="s">
        <v>42</v>
      </c>
      <c r="C19" s="16"/>
      <c r="D19" s="30"/>
    </row>
  </sheetData>
  <sheetProtection/>
  <mergeCells count="7">
    <mergeCell ref="A5:C5"/>
    <mergeCell ref="A10:B10"/>
    <mergeCell ref="A8:B8"/>
    <mergeCell ref="A1:C1"/>
    <mergeCell ref="A2:C2"/>
    <mergeCell ref="A3:C3"/>
    <mergeCell ref="A4:C4"/>
  </mergeCells>
  <printOptions/>
  <pageMargins left="0.5905511811023623" right="0.3937007874015748" top="0.7874015748031497" bottom="0.984251968503937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9"/>
  <sheetViews>
    <sheetView tabSelected="1" zoomScalePageLayoutView="0" workbookViewId="0" topLeftCell="A10">
      <selection activeCell="A2" sqref="A2:FK19"/>
    </sheetView>
  </sheetViews>
  <sheetFormatPr defaultColWidth="0.85546875" defaultRowHeight="12.75"/>
  <cols>
    <col min="1" max="16384" width="0.85546875" style="154" customWidth="1"/>
  </cols>
  <sheetData>
    <row r="1" ht="3" customHeight="1"/>
    <row r="2" spans="1:167" s="122" customFormat="1" ht="100.5" customHeight="1">
      <c r="A2" s="291" t="s">
        <v>278</v>
      </c>
      <c r="B2" s="292"/>
      <c r="C2" s="292"/>
      <c r="D2" s="293"/>
      <c r="E2" s="291" t="s">
        <v>279</v>
      </c>
      <c r="F2" s="292"/>
      <c r="G2" s="292"/>
      <c r="H2" s="292"/>
      <c r="I2" s="292"/>
      <c r="J2" s="292"/>
      <c r="K2" s="293"/>
      <c r="L2" s="291" t="s">
        <v>280</v>
      </c>
      <c r="M2" s="292"/>
      <c r="N2" s="292"/>
      <c r="O2" s="292"/>
      <c r="P2" s="292"/>
      <c r="Q2" s="293"/>
      <c r="R2" s="291" t="s">
        <v>281</v>
      </c>
      <c r="S2" s="292"/>
      <c r="T2" s="292"/>
      <c r="U2" s="292"/>
      <c r="V2" s="293"/>
      <c r="W2" s="291" t="s">
        <v>282</v>
      </c>
      <c r="X2" s="292"/>
      <c r="Y2" s="292"/>
      <c r="Z2" s="292"/>
      <c r="AA2" s="293"/>
      <c r="AB2" s="291" t="s">
        <v>283</v>
      </c>
      <c r="AC2" s="292"/>
      <c r="AD2" s="292"/>
      <c r="AE2" s="292"/>
      <c r="AF2" s="293"/>
      <c r="AG2" s="291" t="s">
        <v>284</v>
      </c>
      <c r="AH2" s="292"/>
      <c r="AI2" s="292"/>
      <c r="AJ2" s="292"/>
      <c r="AK2" s="293"/>
      <c r="AL2" s="291" t="s">
        <v>285</v>
      </c>
      <c r="AM2" s="292"/>
      <c r="AN2" s="292"/>
      <c r="AO2" s="292"/>
      <c r="AP2" s="293"/>
      <c r="AQ2" s="297" t="s">
        <v>286</v>
      </c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9"/>
      <c r="BX2" s="297" t="s">
        <v>287</v>
      </c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9"/>
      <c r="DY2" s="291" t="s">
        <v>288</v>
      </c>
      <c r="DZ2" s="292"/>
      <c r="EA2" s="292"/>
      <c r="EB2" s="292"/>
      <c r="EC2" s="293"/>
      <c r="ED2" s="291" t="s">
        <v>289</v>
      </c>
      <c r="EE2" s="292"/>
      <c r="EF2" s="292"/>
      <c r="EG2" s="292"/>
      <c r="EH2" s="293"/>
      <c r="EI2" s="291" t="s">
        <v>290</v>
      </c>
      <c r="EJ2" s="292"/>
      <c r="EK2" s="292"/>
      <c r="EL2" s="292"/>
      <c r="EM2" s="293"/>
      <c r="EN2" s="291" t="s">
        <v>291</v>
      </c>
      <c r="EO2" s="292"/>
      <c r="EP2" s="292"/>
      <c r="EQ2" s="293"/>
      <c r="ER2" s="291" t="s">
        <v>292</v>
      </c>
      <c r="ES2" s="292"/>
      <c r="ET2" s="292"/>
      <c r="EU2" s="292"/>
      <c r="EV2" s="292"/>
      <c r="EW2" s="292"/>
      <c r="EX2" s="292"/>
      <c r="EY2" s="293"/>
      <c r="EZ2" s="291" t="s">
        <v>293</v>
      </c>
      <c r="FA2" s="292"/>
      <c r="FB2" s="292"/>
      <c r="FC2" s="292"/>
      <c r="FD2" s="292"/>
      <c r="FE2" s="293"/>
      <c r="FF2" s="291" t="s">
        <v>294</v>
      </c>
      <c r="FG2" s="292"/>
      <c r="FH2" s="292"/>
      <c r="FI2" s="292"/>
      <c r="FJ2" s="292"/>
      <c r="FK2" s="293"/>
    </row>
    <row r="3" spans="1:167" s="122" customFormat="1" ht="100.5" customHeight="1">
      <c r="A3" s="294"/>
      <c r="B3" s="295"/>
      <c r="C3" s="295"/>
      <c r="D3" s="296"/>
      <c r="E3" s="294"/>
      <c r="F3" s="295"/>
      <c r="G3" s="295"/>
      <c r="H3" s="295"/>
      <c r="I3" s="295"/>
      <c r="J3" s="295"/>
      <c r="K3" s="296"/>
      <c r="L3" s="294"/>
      <c r="M3" s="295"/>
      <c r="N3" s="295"/>
      <c r="O3" s="295"/>
      <c r="P3" s="295"/>
      <c r="Q3" s="296"/>
      <c r="R3" s="294"/>
      <c r="S3" s="295"/>
      <c r="T3" s="295"/>
      <c r="U3" s="295"/>
      <c r="V3" s="296"/>
      <c r="W3" s="294"/>
      <c r="X3" s="295"/>
      <c r="Y3" s="295"/>
      <c r="Z3" s="295"/>
      <c r="AA3" s="296"/>
      <c r="AB3" s="294"/>
      <c r="AC3" s="295"/>
      <c r="AD3" s="295"/>
      <c r="AE3" s="295"/>
      <c r="AF3" s="296"/>
      <c r="AG3" s="294"/>
      <c r="AH3" s="295"/>
      <c r="AI3" s="295"/>
      <c r="AJ3" s="295"/>
      <c r="AK3" s="296"/>
      <c r="AL3" s="294"/>
      <c r="AM3" s="295"/>
      <c r="AN3" s="295"/>
      <c r="AO3" s="295"/>
      <c r="AP3" s="296"/>
      <c r="AQ3" s="297" t="s">
        <v>295</v>
      </c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9"/>
      <c r="BK3" s="291" t="s">
        <v>296</v>
      </c>
      <c r="BL3" s="292"/>
      <c r="BM3" s="292"/>
      <c r="BN3" s="293"/>
      <c r="BO3" s="291" t="s">
        <v>297</v>
      </c>
      <c r="BP3" s="292"/>
      <c r="BQ3" s="292"/>
      <c r="BR3" s="293"/>
      <c r="BS3" s="291" t="s">
        <v>298</v>
      </c>
      <c r="BT3" s="292"/>
      <c r="BU3" s="292"/>
      <c r="BV3" s="292"/>
      <c r="BW3" s="293"/>
      <c r="BX3" s="297" t="s">
        <v>295</v>
      </c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9"/>
      <c r="DL3" s="291" t="s">
        <v>296</v>
      </c>
      <c r="DM3" s="292"/>
      <c r="DN3" s="292"/>
      <c r="DO3" s="293"/>
      <c r="DP3" s="291" t="s">
        <v>297</v>
      </c>
      <c r="DQ3" s="292"/>
      <c r="DR3" s="292"/>
      <c r="DS3" s="293"/>
      <c r="DT3" s="291" t="s">
        <v>299</v>
      </c>
      <c r="DU3" s="292"/>
      <c r="DV3" s="292"/>
      <c r="DW3" s="292"/>
      <c r="DX3" s="293"/>
      <c r="DY3" s="294"/>
      <c r="DZ3" s="295"/>
      <c r="EA3" s="295"/>
      <c r="EB3" s="295"/>
      <c r="EC3" s="296"/>
      <c r="ED3" s="294"/>
      <c r="EE3" s="295"/>
      <c r="EF3" s="295"/>
      <c r="EG3" s="295"/>
      <c r="EH3" s="296"/>
      <c r="EI3" s="294"/>
      <c r="EJ3" s="295"/>
      <c r="EK3" s="295"/>
      <c r="EL3" s="295"/>
      <c r="EM3" s="296"/>
      <c r="EN3" s="294"/>
      <c r="EO3" s="295"/>
      <c r="EP3" s="295"/>
      <c r="EQ3" s="296"/>
      <c r="ER3" s="294"/>
      <c r="ES3" s="295"/>
      <c r="ET3" s="295"/>
      <c r="EU3" s="295"/>
      <c r="EV3" s="295"/>
      <c r="EW3" s="295"/>
      <c r="EX3" s="295"/>
      <c r="EY3" s="296"/>
      <c r="EZ3" s="294"/>
      <c r="FA3" s="295"/>
      <c r="FB3" s="295"/>
      <c r="FC3" s="295"/>
      <c r="FD3" s="295"/>
      <c r="FE3" s="296"/>
      <c r="FF3" s="294"/>
      <c r="FG3" s="295"/>
      <c r="FH3" s="295"/>
      <c r="FI3" s="295"/>
      <c r="FJ3" s="295"/>
      <c r="FK3" s="296"/>
    </row>
    <row r="4" spans="1:167" s="122" customFormat="1" ht="102" customHeight="1">
      <c r="A4" s="294"/>
      <c r="B4" s="295"/>
      <c r="C4" s="295"/>
      <c r="D4" s="296"/>
      <c r="E4" s="294"/>
      <c r="F4" s="295"/>
      <c r="G4" s="295"/>
      <c r="H4" s="295"/>
      <c r="I4" s="295"/>
      <c r="J4" s="295"/>
      <c r="K4" s="296"/>
      <c r="L4" s="294"/>
      <c r="M4" s="295"/>
      <c r="N4" s="295"/>
      <c r="O4" s="295"/>
      <c r="P4" s="295"/>
      <c r="Q4" s="296"/>
      <c r="R4" s="294"/>
      <c r="S4" s="295"/>
      <c r="T4" s="295"/>
      <c r="U4" s="295"/>
      <c r="V4" s="296"/>
      <c r="W4" s="294"/>
      <c r="X4" s="295"/>
      <c r="Y4" s="295"/>
      <c r="Z4" s="295"/>
      <c r="AA4" s="296"/>
      <c r="AB4" s="294"/>
      <c r="AC4" s="295"/>
      <c r="AD4" s="295"/>
      <c r="AE4" s="295"/>
      <c r="AF4" s="296"/>
      <c r="AG4" s="294"/>
      <c r="AH4" s="295"/>
      <c r="AI4" s="295"/>
      <c r="AJ4" s="295"/>
      <c r="AK4" s="296"/>
      <c r="AL4" s="294"/>
      <c r="AM4" s="295"/>
      <c r="AN4" s="295"/>
      <c r="AO4" s="295"/>
      <c r="AP4" s="296"/>
      <c r="AQ4" s="300" t="s">
        <v>300</v>
      </c>
      <c r="AR4" s="301"/>
      <c r="AS4" s="301"/>
      <c r="AT4" s="301"/>
      <c r="AU4" s="301"/>
      <c r="AV4" s="301"/>
      <c r="AW4" s="301"/>
      <c r="AX4" s="302"/>
      <c r="AY4" s="300" t="s">
        <v>301</v>
      </c>
      <c r="AZ4" s="301"/>
      <c r="BA4" s="301"/>
      <c r="BB4" s="301"/>
      <c r="BC4" s="301"/>
      <c r="BD4" s="301"/>
      <c r="BE4" s="301"/>
      <c r="BF4" s="302"/>
      <c r="BG4" s="291" t="s">
        <v>302</v>
      </c>
      <c r="BH4" s="292"/>
      <c r="BI4" s="292"/>
      <c r="BJ4" s="293"/>
      <c r="BK4" s="294"/>
      <c r="BL4" s="295"/>
      <c r="BM4" s="295"/>
      <c r="BN4" s="296"/>
      <c r="BO4" s="294"/>
      <c r="BP4" s="295"/>
      <c r="BQ4" s="295"/>
      <c r="BR4" s="296"/>
      <c r="BS4" s="294"/>
      <c r="BT4" s="295"/>
      <c r="BU4" s="295"/>
      <c r="BV4" s="295"/>
      <c r="BW4" s="296"/>
      <c r="BX4" s="300" t="s">
        <v>300</v>
      </c>
      <c r="BY4" s="301"/>
      <c r="BZ4" s="301"/>
      <c r="CA4" s="301"/>
      <c r="CB4" s="301"/>
      <c r="CC4" s="301"/>
      <c r="CD4" s="301"/>
      <c r="CE4" s="302"/>
      <c r="CF4" s="300" t="s">
        <v>301</v>
      </c>
      <c r="CG4" s="301"/>
      <c r="CH4" s="301"/>
      <c r="CI4" s="301"/>
      <c r="CJ4" s="301"/>
      <c r="CK4" s="301"/>
      <c r="CL4" s="301"/>
      <c r="CM4" s="302"/>
      <c r="CN4" s="291" t="s">
        <v>302</v>
      </c>
      <c r="CO4" s="292"/>
      <c r="CP4" s="292"/>
      <c r="CQ4" s="293"/>
      <c r="CR4" s="291" t="s">
        <v>303</v>
      </c>
      <c r="CS4" s="292"/>
      <c r="CT4" s="292"/>
      <c r="CU4" s="292"/>
      <c r="CV4" s="293"/>
      <c r="CW4" s="291" t="s">
        <v>304</v>
      </c>
      <c r="CX4" s="292"/>
      <c r="CY4" s="292"/>
      <c r="CZ4" s="292"/>
      <c r="DA4" s="293"/>
      <c r="DB4" s="291" t="s">
        <v>305</v>
      </c>
      <c r="DC4" s="292"/>
      <c r="DD4" s="292"/>
      <c r="DE4" s="292"/>
      <c r="DF4" s="293"/>
      <c r="DG4" s="291" t="s">
        <v>306</v>
      </c>
      <c r="DH4" s="292"/>
      <c r="DI4" s="292"/>
      <c r="DJ4" s="292"/>
      <c r="DK4" s="293"/>
      <c r="DL4" s="294"/>
      <c r="DM4" s="295"/>
      <c r="DN4" s="295"/>
      <c r="DO4" s="296"/>
      <c r="DP4" s="294"/>
      <c r="DQ4" s="295"/>
      <c r="DR4" s="295"/>
      <c r="DS4" s="296"/>
      <c r="DT4" s="294"/>
      <c r="DU4" s="295"/>
      <c r="DV4" s="295"/>
      <c r="DW4" s="295"/>
      <c r="DX4" s="296"/>
      <c r="DY4" s="294"/>
      <c r="DZ4" s="295"/>
      <c r="EA4" s="295"/>
      <c r="EB4" s="295"/>
      <c r="EC4" s="296"/>
      <c r="ED4" s="294"/>
      <c r="EE4" s="295"/>
      <c r="EF4" s="295"/>
      <c r="EG4" s="295"/>
      <c r="EH4" s="296"/>
      <c r="EI4" s="294"/>
      <c r="EJ4" s="295"/>
      <c r="EK4" s="295"/>
      <c r="EL4" s="295"/>
      <c r="EM4" s="296"/>
      <c r="EN4" s="294"/>
      <c r="EO4" s="295"/>
      <c r="EP4" s="295"/>
      <c r="EQ4" s="296"/>
      <c r="ER4" s="294"/>
      <c r="ES4" s="295"/>
      <c r="ET4" s="295"/>
      <c r="EU4" s="295"/>
      <c r="EV4" s="295"/>
      <c r="EW4" s="295"/>
      <c r="EX4" s="295"/>
      <c r="EY4" s="296"/>
      <c r="EZ4" s="294"/>
      <c r="FA4" s="295"/>
      <c r="FB4" s="295"/>
      <c r="FC4" s="295"/>
      <c r="FD4" s="295"/>
      <c r="FE4" s="296"/>
      <c r="FF4" s="294"/>
      <c r="FG4" s="295"/>
      <c r="FH4" s="295"/>
      <c r="FI4" s="295"/>
      <c r="FJ4" s="295"/>
      <c r="FK4" s="296"/>
    </row>
    <row r="5" spans="1:167" s="122" customFormat="1" ht="49.5" customHeight="1">
      <c r="A5" s="294"/>
      <c r="B5" s="295"/>
      <c r="C5" s="295"/>
      <c r="D5" s="296"/>
      <c r="E5" s="294"/>
      <c r="F5" s="295"/>
      <c r="G5" s="295"/>
      <c r="H5" s="295"/>
      <c r="I5" s="295"/>
      <c r="J5" s="295"/>
      <c r="K5" s="296"/>
      <c r="L5" s="294"/>
      <c r="M5" s="295"/>
      <c r="N5" s="295"/>
      <c r="O5" s="295"/>
      <c r="P5" s="295"/>
      <c r="Q5" s="296"/>
      <c r="R5" s="294"/>
      <c r="S5" s="295"/>
      <c r="T5" s="295"/>
      <c r="U5" s="295"/>
      <c r="V5" s="296"/>
      <c r="W5" s="294"/>
      <c r="X5" s="295"/>
      <c r="Y5" s="295"/>
      <c r="Z5" s="295"/>
      <c r="AA5" s="296"/>
      <c r="AB5" s="294"/>
      <c r="AC5" s="295"/>
      <c r="AD5" s="295"/>
      <c r="AE5" s="295"/>
      <c r="AF5" s="296"/>
      <c r="AG5" s="294"/>
      <c r="AH5" s="295"/>
      <c r="AI5" s="295"/>
      <c r="AJ5" s="295"/>
      <c r="AK5" s="296"/>
      <c r="AL5" s="294"/>
      <c r="AM5" s="295"/>
      <c r="AN5" s="295"/>
      <c r="AO5" s="295"/>
      <c r="AP5" s="296"/>
      <c r="AQ5" s="303" t="s">
        <v>307</v>
      </c>
      <c r="AR5" s="304"/>
      <c r="AS5" s="304"/>
      <c r="AT5" s="305"/>
      <c r="AU5" s="303" t="s">
        <v>308</v>
      </c>
      <c r="AV5" s="304"/>
      <c r="AW5" s="304"/>
      <c r="AX5" s="305"/>
      <c r="AY5" s="303" t="s">
        <v>307</v>
      </c>
      <c r="AZ5" s="304"/>
      <c r="BA5" s="304"/>
      <c r="BB5" s="305"/>
      <c r="BC5" s="303" t="s">
        <v>308</v>
      </c>
      <c r="BD5" s="304"/>
      <c r="BE5" s="304"/>
      <c r="BF5" s="305"/>
      <c r="BG5" s="294"/>
      <c r="BH5" s="295"/>
      <c r="BI5" s="295"/>
      <c r="BJ5" s="296"/>
      <c r="BK5" s="294"/>
      <c r="BL5" s="295"/>
      <c r="BM5" s="295"/>
      <c r="BN5" s="296"/>
      <c r="BO5" s="294"/>
      <c r="BP5" s="295"/>
      <c r="BQ5" s="295"/>
      <c r="BR5" s="296"/>
      <c r="BS5" s="294"/>
      <c r="BT5" s="295"/>
      <c r="BU5" s="295"/>
      <c r="BV5" s="295"/>
      <c r="BW5" s="296"/>
      <c r="BX5" s="303" t="s">
        <v>307</v>
      </c>
      <c r="BY5" s="304"/>
      <c r="BZ5" s="304"/>
      <c r="CA5" s="305"/>
      <c r="CB5" s="303" t="s">
        <v>308</v>
      </c>
      <c r="CC5" s="304"/>
      <c r="CD5" s="304"/>
      <c r="CE5" s="305"/>
      <c r="CF5" s="303" t="s">
        <v>307</v>
      </c>
      <c r="CG5" s="304"/>
      <c r="CH5" s="304"/>
      <c r="CI5" s="305"/>
      <c r="CJ5" s="303" t="s">
        <v>308</v>
      </c>
      <c r="CK5" s="304"/>
      <c r="CL5" s="304"/>
      <c r="CM5" s="305"/>
      <c r="CN5" s="294"/>
      <c r="CO5" s="295"/>
      <c r="CP5" s="295"/>
      <c r="CQ5" s="296"/>
      <c r="CR5" s="294"/>
      <c r="CS5" s="295"/>
      <c r="CT5" s="295"/>
      <c r="CU5" s="295"/>
      <c r="CV5" s="296"/>
      <c r="CW5" s="294"/>
      <c r="CX5" s="295"/>
      <c r="CY5" s="295"/>
      <c r="CZ5" s="295"/>
      <c r="DA5" s="296"/>
      <c r="DB5" s="294"/>
      <c r="DC5" s="295"/>
      <c r="DD5" s="295"/>
      <c r="DE5" s="295"/>
      <c r="DF5" s="296"/>
      <c r="DG5" s="294"/>
      <c r="DH5" s="295"/>
      <c r="DI5" s="295"/>
      <c r="DJ5" s="295"/>
      <c r="DK5" s="296"/>
      <c r="DL5" s="294"/>
      <c r="DM5" s="295"/>
      <c r="DN5" s="295"/>
      <c r="DO5" s="296"/>
      <c r="DP5" s="294"/>
      <c r="DQ5" s="295"/>
      <c r="DR5" s="295"/>
      <c r="DS5" s="296"/>
      <c r="DT5" s="294"/>
      <c r="DU5" s="295"/>
      <c r="DV5" s="295"/>
      <c r="DW5" s="295"/>
      <c r="DX5" s="296"/>
      <c r="DY5" s="294"/>
      <c r="DZ5" s="295"/>
      <c r="EA5" s="295"/>
      <c r="EB5" s="295"/>
      <c r="EC5" s="296"/>
      <c r="ED5" s="294"/>
      <c r="EE5" s="295"/>
      <c r="EF5" s="295"/>
      <c r="EG5" s="295"/>
      <c r="EH5" s="296"/>
      <c r="EI5" s="294"/>
      <c r="EJ5" s="295"/>
      <c r="EK5" s="295"/>
      <c r="EL5" s="295"/>
      <c r="EM5" s="296"/>
      <c r="EN5" s="294"/>
      <c r="EO5" s="295"/>
      <c r="EP5" s="295"/>
      <c r="EQ5" s="296"/>
      <c r="ER5" s="294"/>
      <c r="ES5" s="295"/>
      <c r="ET5" s="295"/>
      <c r="EU5" s="295"/>
      <c r="EV5" s="295"/>
      <c r="EW5" s="295"/>
      <c r="EX5" s="295"/>
      <c r="EY5" s="296"/>
      <c r="EZ5" s="294"/>
      <c r="FA5" s="295"/>
      <c r="FB5" s="295"/>
      <c r="FC5" s="295"/>
      <c r="FD5" s="295"/>
      <c r="FE5" s="296"/>
      <c r="FF5" s="294"/>
      <c r="FG5" s="295"/>
      <c r="FH5" s="295"/>
      <c r="FI5" s="295"/>
      <c r="FJ5" s="295"/>
      <c r="FK5" s="296"/>
    </row>
    <row r="6" spans="1:167" s="122" customFormat="1" ht="3" customHeight="1">
      <c r="A6" s="312"/>
      <c r="B6" s="313"/>
      <c r="C6" s="313"/>
      <c r="D6" s="314"/>
      <c r="E6" s="312"/>
      <c r="F6" s="313"/>
      <c r="G6" s="313"/>
      <c r="H6" s="313"/>
      <c r="I6" s="313"/>
      <c r="J6" s="313"/>
      <c r="K6" s="314"/>
      <c r="L6" s="312"/>
      <c r="M6" s="313"/>
      <c r="N6" s="313"/>
      <c r="O6" s="313"/>
      <c r="P6" s="313"/>
      <c r="Q6" s="314"/>
      <c r="R6" s="312"/>
      <c r="S6" s="313"/>
      <c r="T6" s="313"/>
      <c r="U6" s="313"/>
      <c r="V6" s="314"/>
      <c r="W6" s="312"/>
      <c r="X6" s="313"/>
      <c r="Y6" s="313"/>
      <c r="Z6" s="313"/>
      <c r="AA6" s="314"/>
      <c r="AB6" s="312"/>
      <c r="AC6" s="313"/>
      <c r="AD6" s="313"/>
      <c r="AE6" s="313"/>
      <c r="AF6" s="314"/>
      <c r="AG6" s="312"/>
      <c r="AH6" s="313"/>
      <c r="AI6" s="313"/>
      <c r="AJ6" s="313"/>
      <c r="AK6" s="314"/>
      <c r="AL6" s="312"/>
      <c r="AM6" s="313"/>
      <c r="AN6" s="313"/>
      <c r="AO6" s="313"/>
      <c r="AP6" s="314"/>
      <c r="AQ6" s="306"/>
      <c r="AR6" s="307"/>
      <c r="AS6" s="307"/>
      <c r="AT6" s="308"/>
      <c r="AU6" s="306"/>
      <c r="AV6" s="307"/>
      <c r="AW6" s="307"/>
      <c r="AX6" s="308"/>
      <c r="AY6" s="306"/>
      <c r="AZ6" s="307"/>
      <c r="BA6" s="307"/>
      <c r="BB6" s="308"/>
      <c r="BC6" s="306"/>
      <c r="BD6" s="307"/>
      <c r="BE6" s="307"/>
      <c r="BF6" s="308"/>
      <c r="BG6" s="309"/>
      <c r="BH6" s="310"/>
      <c r="BI6" s="310"/>
      <c r="BJ6" s="311"/>
      <c r="BK6" s="309"/>
      <c r="BL6" s="310"/>
      <c r="BM6" s="310"/>
      <c r="BN6" s="311"/>
      <c r="BO6" s="309"/>
      <c r="BP6" s="310"/>
      <c r="BQ6" s="310"/>
      <c r="BR6" s="311"/>
      <c r="BS6" s="309"/>
      <c r="BT6" s="310"/>
      <c r="BU6" s="310"/>
      <c r="BV6" s="310"/>
      <c r="BW6" s="311"/>
      <c r="BX6" s="306"/>
      <c r="BY6" s="307"/>
      <c r="BZ6" s="307"/>
      <c r="CA6" s="308"/>
      <c r="CB6" s="306"/>
      <c r="CC6" s="307"/>
      <c r="CD6" s="307"/>
      <c r="CE6" s="308"/>
      <c r="CF6" s="306"/>
      <c r="CG6" s="307"/>
      <c r="CH6" s="307"/>
      <c r="CI6" s="308"/>
      <c r="CJ6" s="306"/>
      <c r="CK6" s="307"/>
      <c r="CL6" s="307"/>
      <c r="CM6" s="308"/>
      <c r="CN6" s="309"/>
      <c r="CO6" s="310"/>
      <c r="CP6" s="310"/>
      <c r="CQ6" s="311"/>
      <c r="CR6" s="309"/>
      <c r="CS6" s="310"/>
      <c r="CT6" s="310"/>
      <c r="CU6" s="310"/>
      <c r="CV6" s="311"/>
      <c r="CW6" s="309"/>
      <c r="CX6" s="310"/>
      <c r="CY6" s="310"/>
      <c r="CZ6" s="310"/>
      <c r="DA6" s="311"/>
      <c r="DB6" s="309"/>
      <c r="DC6" s="310"/>
      <c r="DD6" s="310"/>
      <c r="DE6" s="310"/>
      <c r="DF6" s="311"/>
      <c r="DG6" s="309"/>
      <c r="DH6" s="310"/>
      <c r="DI6" s="310"/>
      <c r="DJ6" s="310"/>
      <c r="DK6" s="311"/>
      <c r="DL6" s="309"/>
      <c r="DM6" s="310"/>
      <c r="DN6" s="310"/>
      <c r="DO6" s="311"/>
      <c r="DP6" s="309"/>
      <c r="DQ6" s="310"/>
      <c r="DR6" s="310"/>
      <c r="DS6" s="311"/>
      <c r="DT6" s="309"/>
      <c r="DU6" s="310"/>
      <c r="DV6" s="310"/>
      <c r="DW6" s="310"/>
      <c r="DX6" s="311"/>
      <c r="DY6" s="312"/>
      <c r="DZ6" s="313"/>
      <c r="EA6" s="313"/>
      <c r="EB6" s="313"/>
      <c r="EC6" s="314"/>
      <c r="ED6" s="312"/>
      <c r="EE6" s="313"/>
      <c r="EF6" s="313"/>
      <c r="EG6" s="313"/>
      <c r="EH6" s="314"/>
      <c r="EI6" s="312"/>
      <c r="EJ6" s="313"/>
      <c r="EK6" s="313"/>
      <c r="EL6" s="313"/>
      <c r="EM6" s="314"/>
      <c r="EN6" s="312"/>
      <c r="EO6" s="313"/>
      <c r="EP6" s="313"/>
      <c r="EQ6" s="314"/>
      <c r="ER6" s="312"/>
      <c r="ES6" s="313"/>
      <c r="ET6" s="313"/>
      <c r="EU6" s="313"/>
      <c r="EV6" s="313"/>
      <c r="EW6" s="313"/>
      <c r="EX6" s="313"/>
      <c r="EY6" s="314"/>
      <c r="EZ6" s="312"/>
      <c r="FA6" s="313"/>
      <c r="FB6" s="313"/>
      <c r="FC6" s="313"/>
      <c r="FD6" s="313"/>
      <c r="FE6" s="314"/>
      <c r="FF6" s="312"/>
      <c r="FG6" s="313"/>
      <c r="FH6" s="313"/>
      <c r="FI6" s="313"/>
      <c r="FJ6" s="313"/>
      <c r="FK6" s="314"/>
    </row>
    <row r="7" spans="1:167" s="122" customFormat="1" ht="11.25" customHeight="1">
      <c r="A7" s="315">
        <v>1</v>
      </c>
      <c r="B7" s="315"/>
      <c r="C7" s="315"/>
      <c r="D7" s="315"/>
      <c r="E7" s="315">
        <v>2</v>
      </c>
      <c r="F7" s="315"/>
      <c r="G7" s="315"/>
      <c r="H7" s="315"/>
      <c r="I7" s="315"/>
      <c r="J7" s="315"/>
      <c r="K7" s="315"/>
      <c r="L7" s="315">
        <v>3</v>
      </c>
      <c r="M7" s="315"/>
      <c r="N7" s="315"/>
      <c r="O7" s="315"/>
      <c r="P7" s="315"/>
      <c r="Q7" s="315"/>
      <c r="R7" s="315">
        <v>4</v>
      </c>
      <c r="S7" s="315"/>
      <c r="T7" s="315"/>
      <c r="U7" s="315"/>
      <c r="V7" s="315"/>
      <c r="W7" s="315">
        <v>5</v>
      </c>
      <c r="X7" s="315"/>
      <c r="Y7" s="315"/>
      <c r="Z7" s="315"/>
      <c r="AA7" s="315"/>
      <c r="AB7" s="315">
        <v>6</v>
      </c>
      <c r="AC7" s="315"/>
      <c r="AD7" s="315"/>
      <c r="AE7" s="315"/>
      <c r="AF7" s="315"/>
      <c r="AG7" s="315">
        <v>7</v>
      </c>
      <c r="AH7" s="315"/>
      <c r="AI7" s="315"/>
      <c r="AJ7" s="315"/>
      <c r="AK7" s="315"/>
      <c r="AL7" s="315">
        <v>8</v>
      </c>
      <c r="AM7" s="315"/>
      <c r="AN7" s="315"/>
      <c r="AO7" s="315"/>
      <c r="AP7" s="315"/>
      <c r="AQ7" s="315">
        <v>9</v>
      </c>
      <c r="AR7" s="315"/>
      <c r="AS7" s="315"/>
      <c r="AT7" s="315"/>
      <c r="AU7" s="315">
        <v>10</v>
      </c>
      <c r="AV7" s="315"/>
      <c r="AW7" s="315"/>
      <c r="AX7" s="315"/>
      <c r="AY7" s="315">
        <v>11</v>
      </c>
      <c r="AZ7" s="315"/>
      <c r="BA7" s="315"/>
      <c r="BB7" s="315"/>
      <c r="BC7" s="315">
        <v>12</v>
      </c>
      <c r="BD7" s="315"/>
      <c r="BE7" s="315"/>
      <c r="BF7" s="315"/>
      <c r="BG7" s="315">
        <v>13</v>
      </c>
      <c r="BH7" s="315"/>
      <c r="BI7" s="315"/>
      <c r="BJ7" s="315"/>
      <c r="BK7" s="315">
        <v>14</v>
      </c>
      <c r="BL7" s="315"/>
      <c r="BM7" s="315"/>
      <c r="BN7" s="315"/>
      <c r="BO7" s="315">
        <v>15</v>
      </c>
      <c r="BP7" s="315"/>
      <c r="BQ7" s="315"/>
      <c r="BR7" s="315"/>
      <c r="BS7" s="315">
        <v>16</v>
      </c>
      <c r="BT7" s="315"/>
      <c r="BU7" s="315"/>
      <c r="BV7" s="315"/>
      <c r="BW7" s="315"/>
      <c r="BX7" s="315">
        <v>17</v>
      </c>
      <c r="BY7" s="315"/>
      <c r="BZ7" s="315"/>
      <c r="CA7" s="315"/>
      <c r="CB7" s="315">
        <v>18</v>
      </c>
      <c r="CC7" s="315"/>
      <c r="CD7" s="315"/>
      <c r="CE7" s="315"/>
      <c r="CF7" s="315">
        <v>19</v>
      </c>
      <c r="CG7" s="315"/>
      <c r="CH7" s="315"/>
      <c r="CI7" s="315"/>
      <c r="CJ7" s="315">
        <v>20</v>
      </c>
      <c r="CK7" s="315"/>
      <c r="CL7" s="315"/>
      <c r="CM7" s="315"/>
      <c r="CN7" s="315">
        <v>21</v>
      </c>
      <c r="CO7" s="315"/>
      <c r="CP7" s="315"/>
      <c r="CQ7" s="315"/>
      <c r="CR7" s="315">
        <v>22</v>
      </c>
      <c r="CS7" s="315"/>
      <c r="CT7" s="315"/>
      <c r="CU7" s="315"/>
      <c r="CV7" s="315"/>
      <c r="CW7" s="315">
        <v>23</v>
      </c>
      <c r="CX7" s="315"/>
      <c r="CY7" s="315"/>
      <c r="CZ7" s="315"/>
      <c r="DA7" s="315"/>
      <c r="DB7" s="315">
        <v>24</v>
      </c>
      <c r="DC7" s="315"/>
      <c r="DD7" s="315"/>
      <c r="DE7" s="315"/>
      <c r="DF7" s="315"/>
      <c r="DG7" s="315">
        <v>25</v>
      </c>
      <c r="DH7" s="315"/>
      <c r="DI7" s="315"/>
      <c r="DJ7" s="315"/>
      <c r="DK7" s="315"/>
      <c r="DL7" s="315">
        <v>26</v>
      </c>
      <c r="DM7" s="315"/>
      <c r="DN7" s="315"/>
      <c r="DO7" s="315"/>
      <c r="DP7" s="315">
        <v>27</v>
      </c>
      <c r="DQ7" s="315"/>
      <c r="DR7" s="315"/>
      <c r="DS7" s="315"/>
      <c r="DT7" s="315">
        <v>28</v>
      </c>
      <c r="DU7" s="315"/>
      <c r="DV7" s="315"/>
      <c r="DW7" s="315"/>
      <c r="DX7" s="315"/>
      <c r="DY7" s="315">
        <v>29</v>
      </c>
      <c r="DZ7" s="315"/>
      <c r="EA7" s="315"/>
      <c r="EB7" s="315"/>
      <c r="EC7" s="315"/>
      <c r="ED7" s="315">
        <v>30</v>
      </c>
      <c r="EE7" s="315"/>
      <c r="EF7" s="315"/>
      <c r="EG7" s="315"/>
      <c r="EH7" s="315"/>
      <c r="EI7" s="315">
        <v>31</v>
      </c>
      <c r="EJ7" s="315"/>
      <c r="EK7" s="315"/>
      <c r="EL7" s="315"/>
      <c r="EM7" s="315"/>
      <c r="EN7" s="315">
        <v>32</v>
      </c>
      <c r="EO7" s="315"/>
      <c r="EP7" s="315"/>
      <c r="EQ7" s="315"/>
      <c r="ER7" s="315">
        <v>33</v>
      </c>
      <c r="ES7" s="315"/>
      <c r="ET7" s="315"/>
      <c r="EU7" s="315"/>
      <c r="EV7" s="315"/>
      <c r="EW7" s="315"/>
      <c r="EX7" s="315"/>
      <c r="EY7" s="315"/>
      <c r="EZ7" s="315">
        <v>34</v>
      </c>
      <c r="FA7" s="315"/>
      <c r="FB7" s="315"/>
      <c r="FC7" s="315"/>
      <c r="FD7" s="315"/>
      <c r="FE7" s="315"/>
      <c r="FF7" s="315">
        <v>35</v>
      </c>
      <c r="FG7" s="315"/>
      <c r="FH7" s="315"/>
      <c r="FI7" s="315"/>
      <c r="FJ7" s="315"/>
      <c r="FK7" s="315"/>
    </row>
    <row r="8" spans="1:167" s="155" customFormat="1" ht="50.25" customHeight="1">
      <c r="A8" s="316"/>
      <c r="B8" s="316"/>
      <c r="C8" s="316"/>
      <c r="D8" s="316"/>
      <c r="E8" s="317" t="s">
        <v>318</v>
      </c>
      <c r="F8" s="317"/>
      <c r="G8" s="317"/>
      <c r="H8" s="317"/>
      <c r="I8" s="317"/>
      <c r="J8" s="317"/>
      <c r="K8" s="317"/>
      <c r="L8" s="317" t="s">
        <v>318</v>
      </c>
      <c r="M8" s="317"/>
      <c r="N8" s="317"/>
      <c r="O8" s="317"/>
      <c r="P8" s="317"/>
      <c r="Q8" s="317"/>
      <c r="R8" s="318"/>
      <c r="S8" s="319"/>
      <c r="T8" s="319"/>
      <c r="U8" s="319"/>
      <c r="V8" s="320"/>
      <c r="W8" s="321"/>
      <c r="X8" s="321"/>
      <c r="Y8" s="321"/>
      <c r="Z8" s="321"/>
      <c r="AA8" s="321"/>
      <c r="AB8" s="318"/>
      <c r="AC8" s="319"/>
      <c r="AD8" s="319"/>
      <c r="AE8" s="319"/>
      <c r="AF8" s="320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321"/>
      <c r="DX8" s="321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21"/>
      <c r="EO8" s="321"/>
      <c r="EP8" s="321"/>
      <c r="EQ8" s="321"/>
      <c r="ER8" s="321"/>
      <c r="ES8" s="321"/>
      <c r="ET8" s="321"/>
      <c r="EU8" s="321"/>
      <c r="EV8" s="321"/>
      <c r="EW8" s="321"/>
      <c r="EX8" s="321"/>
      <c r="EY8" s="321"/>
      <c r="EZ8" s="318"/>
      <c r="FA8" s="319"/>
      <c r="FB8" s="319"/>
      <c r="FC8" s="319"/>
      <c r="FD8" s="319"/>
      <c r="FE8" s="320"/>
      <c r="FF8" s="316"/>
      <c r="FG8" s="316"/>
      <c r="FH8" s="316"/>
      <c r="FI8" s="316"/>
      <c r="FJ8" s="316"/>
      <c r="FK8" s="316"/>
    </row>
    <row r="9" s="112" customFormat="1" ht="6" customHeight="1"/>
    <row r="10" spans="1:102" s="112" customFormat="1" ht="15.7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</row>
    <row r="11" spans="1:102" s="120" customFormat="1" ht="13.5" customHeight="1">
      <c r="A11" s="239" t="s">
        <v>181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 t="s">
        <v>182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 t="s">
        <v>183</v>
      </c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</row>
    <row r="12" s="112" customFormat="1" ht="7.5" customHeight="1"/>
    <row r="13" spans="1:25" s="114" customFormat="1" ht="3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167" s="122" customFormat="1" ht="27" customHeight="1">
      <c r="A14" s="255" t="s">
        <v>309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</row>
    <row r="15" spans="1:101" s="122" customFormat="1" ht="12.75" customHeight="1">
      <c r="A15" s="156" t="s">
        <v>310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</row>
    <row r="16" s="122" customFormat="1" ht="12.75" customHeight="1">
      <c r="A16" s="156" t="s">
        <v>311</v>
      </c>
    </row>
    <row r="17" s="122" customFormat="1" ht="12.75" customHeight="1">
      <c r="A17" s="156" t="s">
        <v>312</v>
      </c>
    </row>
    <row r="18" s="122" customFormat="1" ht="12.75" customHeight="1">
      <c r="A18" s="156" t="s">
        <v>313</v>
      </c>
    </row>
    <row r="19" s="122" customFormat="1" ht="12.75" customHeight="1">
      <c r="A19" s="156" t="s">
        <v>314</v>
      </c>
    </row>
  </sheetData>
  <sheetProtection/>
  <mergeCells count="147">
    <mergeCell ref="A11:AK11"/>
    <mergeCell ref="AL11:BV11"/>
    <mergeCell ref="BW11:CX11"/>
    <mergeCell ref="A14:FK14"/>
    <mergeCell ref="ER8:EY8"/>
    <mergeCell ref="EZ8:FE8"/>
    <mergeCell ref="FF8:FK8"/>
    <mergeCell ref="A10:AK10"/>
    <mergeCell ref="AL10:BV10"/>
    <mergeCell ref="BW10:CX10"/>
    <mergeCell ref="DP8:DS8"/>
    <mergeCell ref="DT8:DX8"/>
    <mergeCell ref="DY8:EC8"/>
    <mergeCell ref="ED8:EH8"/>
    <mergeCell ref="EI8:EM8"/>
    <mergeCell ref="EN8:EQ8"/>
    <mergeCell ref="CN8:CQ8"/>
    <mergeCell ref="CR8:CV8"/>
    <mergeCell ref="CW8:DA8"/>
    <mergeCell ref="DB8:DF8"/>
    <mergeCell ref="DG8:DK8"/>
    <mergeCell ref="DL8:DO8"/>
    <mergeCell ref="BO8:BR8"/>
    <mergeCell ref="BS8:BW8"/>
    <mergeCell ref="BX8:CA8"/>
    <mergeCell ref="CB8:CE8"/>
    <mergeCell ref="CF8:CI8"/>
    <mergeCell ref="CJ8:CM8"/>
    <mergeCell ref="AQ8:AT8"/>
    <mergeCell ref="AU8:AX8"/>
    <mergeCell ref="AY8:BB8"/>
    <mergeCell ref="BC8:BF8"/>
    <mergeCell ref="BG8:BJ8"/>
    <mergeCell ref="BK8:BN8"/>
    <mergeCell ref="EZ7:FE7"/>
    <mergeCell ref="FF7:FK7"/>
    <mergeCell ref="A8:D8"/>
    <mergeCell ref="E8:K8"/>
    <mergeCell ref="L8:Q8"/>
    <mergeCell ref="R8:V8"/>
    <mergeCell ref="W8:AA8"/>
    <mergeCell ref="AB8:AF8"/>
    <mergeCell ref="AG8:AK8"/>
    <mergeCell ref="AL8:AP8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BS7:BW7"/>
    <mergeCell ref="BX7:CA7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DY6:EC6"/>
    <mergeCell ref="ED6:EH6"/>
    <mergeCell ref="EI6:EM6"/>
    <mergeCell ref="EN6:EQ6"/>
    <mergeCell ref="ER6:EY6"/>
    <mergeCell ref="EZ6:FE6"/>
    <mergeCell ref="CW6:DA6"/>
    <mergeCell ref="DB6:DF6"/>
    <mergeCell ref="DG6:DK6"/>
    <mergeCell ref="DL6:DO6"/>
    <mergeCell ref="DP6:DS6"/>
    <mergeCell ref="DT6:DX6"/>
    <mergeCell ref="AG6:AK6"/>
    <mergeCell ref="AL6:AP6"/>
    <mergeCell ref="BG6:BJ6"/>
    <mergeCell ref="BK6:BN6"/>
    <mergeCell ref="BO6:BR6"/>
    <mergeCell ref="BS6:BW6"/>
    <mergeCell ref="A6:D6"/>
    <mergeCell ref="E6:K6"/>
    <mergeCell ref="L6:Q6"/>
    <mergeCell ref="R6:V6"/>
    <mergeCell ref="W6:AA6"/>
    <mergeCell ref="AB6:AF6"/>
    <mergeCell ref="CW4:DA5"/>
    <mergeCell ref="DB4:DF5"/>
    <mergeCell ref="DG4:DK5"/>
    <mergeCell ref="AQ5:AT6"/>
    <mergeCell ref="AU5:AX6"/>
    <mergeCell ref="AY5:BB6"/>
    <mergeCell ref="BC5:BF6"/>
    <mergeCell ref="BX5:CA6"/>
    <mergeCell ref="CB5:CE6"/>
    <mergeCell ref="CF5:CI6"/>
    <mergeCell ref="AY4:BF4"/>
    <mergeCell ref="BG4:BJ5"/>
    <mergeCell ref="BX4:CE4"/>
    <mergeCell ref="CF4:CM4"/>
    <mergeCell ref="CN4:CQ5"/>
    <mergeCell ref="CR4:CV5"/>
    <mergeCell ref="CJ5:CM6"/>
    <mergeCell ref="CN6:CQ6"/>
    <mergeCell ref="CR6:CV6"/>
    <mergeCell ref="EI2:EM5"/>
    <mergeCell ref="EN2:EQ5"/>
    <mergeCell ref="ER2:EY5"/>
    <mergeCell ref="EZ2:FE5"/>
    <mergeCell ref="FF2:FK5"/>
    <mergeCell ref="AQ3:BJ3"/>
    <mergeCell ref="BK3:BN5"/>
    <mergeCell ref="BO3:BR5"/>
    <mergeCell ref="BS3:BW5"/>
    <mergeCell ref="BX3:DK3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AQ4:AX4"/>
    <mergeCell ref="A2:D5"/>
    <mergeCell ref="E2:K5"/>
    <mergeCell ref="L2:Q5"/>
    <mergeCell ref="R2:V5"/>
    <mergeCell ref="W2:AA5"/>
    <mergeCell ref="AB2:AF5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SheetLayoutView="100" workbookViewId="0" topLeftCell="A22">
      <selection activeCell="F25" sqref="F25"/>
    </sheetView>
  </sheetViews>
  <sheetFormatPr defaultColWidth="9.140625" defaultRowHeight="12.75"/>
  <cols>
    <col min="1" max="1" width="22.8515625" style="3" customWidth="1"/>
    <col min="2" max="2" width="24.00390625" style="3" customWidth="1"/>
    <col min="3" max="3" width="24.421875" style="3" customWidth="1"/>
    <col min="4" max="6" width="8.7109375" style="3" customWidth="1"/>
    <col min="7" max="7" width="9.140625" style="3" customWidth="1"/>
    <col min="8" max="8" width="21.00390625" style="3" customWidth="1"/>
    <col min="9" max="9" width="27.421875" style="3" customWidth="1"/>
    <col min="10" max="16384" width="9.140625" style="3" customWidth="1"/>
  </cols>
  <sheetData>
    <row r="1" spans="1:6" ht="12.75">
      <c r="A1" s="159" t="s">
        <v>150</v>
      </c>
      <c r="B1" s="160"/>
      <c r="C1" s="160"/>
      <c r="D1" s="160"/>
      <c r="E1" s="160"/>
      <c r="F1" s="160"/>
    </row>
    <row r="2" spans="1:6" ht="12.75">
      <c r="A2" s="161" t="s">
        <v>151</v>
      </c>
      <c r="B2" s="160"/>
      <c r="C2" s="160"/>
      <c r="D2" s="160"/>
      <c r="E2" s="160"/>
      <c r="F2" s="160"/>
    </row>
    <row r="3" spans="1:6" ht="12.75">
      <c r="A3" s="161" t="s">
        <v>152</v>
      </c>
      <c r="B3" s="160"/>
      <c r="C3" s="160"/>
      <c r="D3" s="160"/>
      <c r="E3" s="160"/>
      <c r="F3" s="160"/>
    </row>
    <row r="4" spans="1:6" ht="12.75">
      <c r="A4" s="159" t="s">
        <v>153</v>
      </c>
      <c r="B4" s="160"/>
      <c r="C4" s="160"/>
      <c r="D4" s="160"/>
      <c r="E4" s="160"/>
      <c r="F4" s="160"/>
    </row>
    <row r="5" spans="1:6" ht="12.75">
      <c r="A5" s="159" t="s">
        <v>154</v>
      </c>
      <c r="B5" s="162"/>
      <c r="C5" s="162"/>
      <c r="D5" s="160"/>
      <c r="E5" s="160"/>
      <c r="F5" s="160"/>
    </row>
    <row r="6" spans="1:6" ht="12.75">
      <c r="A6" s="6"/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6" ht="18.75" customHeight="1">
      <c r="A12" s="170" t="s">
        <v>162</v>
      </c>
      <c r="B12" s="170"/>
      <c r="C12" s="170"/>
      <c r="D12" s="170"/>
      <c r="E12" s="170"/>
      <c r="F12" s="170"/>
    </row>
    <row r="13" spans="1:6" ht="16.5" customHeight="1">
      <c r="A13" s="171" t="s">
        <v>165</v>
      </c>
      <c r="B13" s="171"/>
      <c r="C13" s="171"/>
      <c r="D13" s="171"/>
      <c r="E13" s="171"/>
      <c r="F13" s="171"/>
    </row>
    <row r="14" spans="1:6" ht="12.75">
      <c r="A14" s="182" t="s">
        <v>163</v>
      </c>
      <c r="B14" s="183"/>
      <c r="C14" s="183"/>
      <c r="D14" s="183"/>
      <c r="E14" s="183"/>
      <c r="F14" s="183"/>
    </row>
    <row r="15" spans="1:6" ht="12.75">
      <c r="A15" s="5"/>
      <c r="B15" s="5"/>
      <c r="C15" s="5"/>
      <c r="D15" s="5"/>
      <c r="E15" s="5"/>
      <c r="F15" s="5"/>
    </row>
    <row r="16" spans="1:6" ht="54.75" customHeight="1">
      <c r="A16" s="27" t="s">
        <v>80</v>
      </c>
      <c r="B16" s="27" t="s">
        <v>81</v>
      </c>
      <c r="C16" s="27" t="s">
        <v>78</v>
      </c>
      <c r="D16" s="168" t="s">
        <v>164</v>
      </c>
      <c r="E16" s="168"/>
      <c r="F16" s="168"/>
    </row>
    <row r="17" spans="1:6" ht="13.5" customHeight="1">
      <c r="A17" s="169" t="s">
        <v>82</v>
      </c>
      <c r="B17" s="173" t="s">
        <v>166</v>
      </c>
      <c r="C17" s="173"/>
      <c r="D17" s="63">
        <v>2014</v>
      </c>
      <c r="E17" s="63">
        <v>2015</v>
      </c>
      <c r="F17" s="63">
        <v>2016</v>
      </c>
    </row>
    <row r="18" spans="1:6" ht="66" customHeight="1">
      <c r="A18" s="169"/>
      <c r="B18" s="184"/>
      <c r="C18" s="184"/>
      <c r="D18" s="70">
        <f>'ф.1.2'!B16</f>
        <v>0</v>
      </c>
      <c r="E18" s="70">
        <f>D18</f>
        <v>0</v>
      </c>
      <c r="F18" s="71">
        <f>(D18*1+(E18*(1-0.015)))/2</f>
        <v>0</v>
      </c>
    </row>
    <row r="19" spans="1:6" ht="16.5" customHeight="1">
      <c r="A19" s="169" t="s">
        <v>83</v>
      </c>
      <c r="B19" s="175"/>
      <c r="C19" s="173"/>
      <c r="D19" s="63">
        <v>2014</v>
      </c>
      <c r="E19" s="63">
        <v>2015</v>
      </c>
      <c r="F19" s="63">
        <v>2016</v>
      </c>
    </row>
    <row r="20" spans="1:6" ht="64.5" customHeight="1">
      <c r="A20" s="169"/>
      <c r="B20" s="176"/>
      <c r="C20" s="174"/>
      <c r="D20" s="72">
        <v>0</v>
      </c>
      <c r="E20" s="72">
        <v>1</v>
      </c>
      <c r="F20" s="72">
        <v>1</v>
      </c>
    </row>
    <row r="21" spans="1:6" ht="15.75" customHeight="1">
      <c r="A21" s="169" t="s">
        <v>84</v>
      </c>
      <c r="B21" s="177"/>
      <c r="C21" s="177"/>
      <c r="D21" s="63">
        <v>2014</v>
      </c>
      <c r="E21" s="63">
        <v>2015</v>
      </c>
      <c r="F21" s="63">
        <v>2016</v>
      </c>
    </row>
    <row r="22" spans="1:6" ht="12.75">
      <c r="A22" s="169"/>
      <c r="B22" s="178"/>
      <c r="C22" s="178"/>
      <c r="D22" s="63" t="s">
        <v>79</v>
      </c>
      <c r="E22" s="63" t="s">
        <v>79</v>
      </c>
      <c r="F22" s="63" t="s">
        <v>79</v>
      </c>
    </row>
    <row r="23" spans="1:6" ht="110.25" customHeight="1">
      <c r="A23" s="169"/>
      <c r="B23" s="179"/>
      <c r="C23" s="179"/>
      <c r="D23" s="107">
        <f>'ф.6.4'!B60</f>
        <v>1.0102</v>
      </c>
      <c r="E23" s="107">
        <f>'ф.6.4'!C60</f>
        <v>1.0102</v>
      </c>
      <c r="F23" s="107">
        <f>'ф.6.4'!D60</f>
        <v>1.0102</v>
      </c>
    </row>
    <row r="24" spans="1:6" ht="27" customHeight="1">
      <c r="A24" s="172" t="s">
        <v>86</v>
      </c>
      <c r="B24" s="172"/>
      <c r="C24" s="172"/>
      <c r="D24" s="172"/>
      <c r="E24" s="172"/>
      <c r="F24" s="172"/>
    </row>
    <row r="25" spans="1:6" ht="12.75">
      <c r="A25" s="5"/>
      <c r="B25" s="5"/>
      <c r="C25" s="5"/>
      <c r="D25" s="5"/>
      <c r="E25" s="5"/>
      <c r="F25" s="5"/>
    </row>
    <row r="26" spans="1:6" ht="12.75">
      <c r="A26" s="36" t="s">
        <v>85</v>
      </c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5">
      <c r="A30" s="14" t="s">
        <v>155</v>
      </c>
      <c r="B30" s="14"/>
      <c r="C30" s="15" t="s">
        <v>156</v>
      </c>
      <c r="D30" s="15"/>
      <c r="E30" s="14"/>
      <c r="F30" s="15"/>
    </row>
    <row r="31" spans="1:6" ht="12.75">
      <c r="A31" s="93" t="s">
        <v>40</v>
      </c>
      <c r="B31" s="96"/>
      <c r="C31" s="93" t="s">
        <v>41</v>
      </c>
      <c r="D31" s="180" t="s">
        <v>42</v>
      </c>
      <c r="E31" s="181"/>
      <c r="F31" s="181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42" spans="8:10" ht="12.75">
      <c r="H42" s="10"/>
      <c r="I42" s="10"/>
      <c r="J42" s="10"/>
    </row>
    <row r="43" spans="8:10" ht="15" customHeight="1">
      <c r="H43" s="37"/>
      <c r="I43" s="37"/>
      <c r="J43" s="10"/>
    </row>
    <row r="44" spans="8:10" ht="15">
      <c r="H44" s="37"/>
      <c r="I44" s="37"/>
      <c r="J44" s="10"/>
    </row>
    <row r="45" spans="8:10" ht="15">
      <c r="H45" s="37"/>
      <c r="I45" s="37"/>
      <c r="J45" s="10"/>
    </row>
    <row r="46" spans="8:10" ht="15">
      <c r="H46" s="37"/>
      <c r="I46" s="37"/>
      <c r="J46" s="10"/>
    </row>
    <row r="47" spans="8:10" ht="15">
      <c r="H47" s="37"/>
      <c r="I47" s="37"/>
      <c r="J47" s="10"/>
    </row>
    <row r="48" spans="8:10" ht="15">
      <c r="H48" s="37"/>
      <c r="I48" s="37"/>
      <c r="J48" s="10"/>
    </row>
    <row r="49" spans="8:10" ht="15" customHeight="1">
      <c r="H49" s="38"/>
      <c r="I49" s="38"/>
      <c r="J49" s="10"/>
    </row>
    <row r="50" spans="8:10" ht="15">
      <c r="H50" s="38"/>
      <c r="I50" s="38"/>
      <c r="J50" s="10"/>
    </row>
    <row r="51" spans="8:10" ht="15">
      <c r="H51" s="38"/>
      <c r="I51" s="38"/>
      <c r="J51" s="10"/>
    </row>
  </sheetData>
  <sheetProtection/>
  <mergeCells count="20">
    <mergeCell ref="D31:F31"/>
    <mergeCell ref="A1:F1"/>
    <mergeCell ref="A2:F2"/>
    <mergeCell ref="A3:F3"/>
    <mergeCell ref="A4:F4"/>
    <mergeCell ref="A5:F5"/>
    <mergeCell ref="A14:F14"/>
    <mergeCell ref="B17:B18"/>
    <mergeCell ref="C17:C18"/>
    <mergeCell ref="A19:A20"/>
    <mergeCell ref="D16:F16"/>
    <mergeCell ref="A17:A18"/>
    <mergeCell ref="A12:F12"/>
    <mergeCell ref="A13:F13"/>
    <mergeCell ref="A24:F24"/>
    <mergeCell ref="A21:A23"/>
    <mergeCell ref="C19:C20"/>
    <mergeCell ref="B19:B20"/>
    <mergeCell ref="B21:B23"/>
    <mergeCell ref="C21:C23"/>
  </mergeCells>
  <printOptions/>
  <pageMargins left="0.7874015748031497" right="0.4384375" top="0.5905511811023623" bottom="3.937007874015748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pane ySplit="11" topLeftCell="A36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69.140625" style="3" customWidth="1"/>
    <col min="2" max="2" width="7.57421875" style="3" hidden="1" customWidth="1"/>
    <col min="3" max="3" width="7.00390625" style="3" hidden="1" customWidth="1"/>
    <col min="4" max="4" width="8.8515625" style="3" hidden="1" customWidth="1"/>
    <col min="5" max="5" width="8.7109375" style="3" hidden="1" customWidth="1"/>
    <col min="6" max="6" width="7.421875" style="3" hidden="1" customWidth="1"/>
    <col min="7" max="7" width="1.57421875" style="3" customWidth="1"/>
    <col min="8" max="8" width="7.421875" style="3" customWidth="1"/>
    <col min="9" max="9" width="8.28125" style="3" customWidth="1"/>
    <col min="10" max="10" width="7.8515625" style="3" customWidth="1"/>
    <col min="11" max="11" width="7.7109375" style="3" customWidth="1"/>
    <col min="12" max="12" width="6.140625" style="3" customWidth="1"/>
    <col min="13" max="13" width="1.8515625" style="3" customWidth="1"/>
    <col min="14" max="14" width="7.57421875" style="3" customWidth="1"/>
    <col min="15" max="15" width="8.28125" style="3" customWidth="1"/>
    <col min="16" max="16" width="8.7109375" style="3" customWidth="1"/>
    <col min="17" max="17" width="7.140625" style="3" customWidth="1"/>
    <col min="18" max="18" width="5.8515625" style="3" customWidth="1"/>
    <col min="19" max="19" width="1.7109375" style="3" customWidth="1"/>
    <col min="20" max="20" width="7.57421875" style="3" customWidth="1"/>
    <col min="21" max="21" width="8.28125" style="3" customWidth="1"/>
    <col min="22" max="22" width="8.7109375" style="3" customWidth="1"/>
    <col min="23" max="23" width="7.140625" style="3" customWidth="1"/>
    <col min="24" max="24" width="5.8515625" style="3" customWidth="1"/>
    <col min="25" max="25" width="1.7109375" style="3" customWidth="1"/>
    <col min="26" max="16384" width="9.140625" style="3" customWidth="1"/>
  </cols>
  <sheetData>
    <row r="1" spans="1:6" ht="12.75">
      <c r="A1" s="159" t="s">
        <v>150</v>
      </c>
      <c r="B1" s="159"/>
      <c r="C1" s="159"/>
      <c r="D1" s="159"/>
      <c r="E1" s="159"/>
      <c r="F1" s="159"/>
    </row>
    <row r="2" spans="1:6" ht="12.75">
      <c r="A2" s="161" t="s">
        <v>151</v>
      </c>
      <c r="B2" s="161"/>
      <c r="C2" s="161"/>
      <c r="D2" s="161"/>
      <c r="E2" s="161"/>
      <c r="F2" s="161"/>
    </row>
    <row r="3" spans="1:6" ht="12.75">
      <c r="A3" s="161" t="s">
        <v>152</v>
      </c>
      <c r="B3" s="161"/>
      <c r="C3" s="161"/>
      <c r="D3" s="161"/>
      <c r="E3" s="161"/>
      <c r="F3" s="161"/>
    </row>
    <row r="4" spans="1:6" ht="12.75">
      <c r="A4" s="159" t="s">
        <v>153</v>
      </c>
      <c r="B4" s="159"/>
      <c r="C4" s="159"/>
      <c r="D4" s="159"/>
      <c r="E4" s="159"/>
      <c r="F4" s="159"/>
    </row>
    <row r="5" spans="1:6" ht="12.75">
      <c r="A5" s="159" t="s">
        <v>154</v>
      </c>
      <c r="B5" s="159"/>
      <c r="C5" s="159"/>
      <c r="D5" s="159"/>
      <c r="E5" s="159"/>
      <c r="F5" s="159"/>
    </row>
    <row r="6" spans="1:6" ht="12.75">
      <c r="A6" s="6"/>
      <c r="B6" s="6"/>
      <c r="C6" s="5"/>
      <c r="D6" s="6"/>
      <c r="E6" s="6"/>
      <c r="F6" s="6"/>
    </row>
    <row r="7" spans="1:6" ht="12.75">
      <c r="A7" s="8" t="s">
        <v>322</v>
      </c>
      <c r="B7" s="7"/>
      <c r="C7" s="7"/>
      <c r="D7" s="7"/>
      <c r="E7" s="7"/>
      <c r="F7" s="7"/>
    </row>
    <row r="8" spans="1:6" s="10" customFormat="1" ht="12.75">
      <c r="A8" s="97" t="s">
        <v>319</v>
      </c>
      <c r="B8" s="18"/>
      <c r="C8" s="18"/>
      <c r="D8" s="18"/>
      <c r="E8" s="18"/>
      <c r="F8" s="18"/>
    </row>
    <row r="9" spans="1:6" ht="12.75" customHeight="1">
      <c r="A9" s="6"/>
      <c r="B9" s="6"/>
      <c r="C9" s="6"/>
      <c r="D9" s="6"/>
      <c r="E9" s="11"/>
      <c r="F9" s="6"/>
    </row>
    <row r="10" spans="1:25" ht="15" customHeight="1">
      <c r="A10" s="191" t="s">
        <v>2</v>
      </c>
      <c r="B10" s="185" t="s">
        <v>3</v>
      </c>
      <c r="C10" s="186"/>
      <c r="D10" s="187" t="s">
        <v>4</v>
      </c>
      <c r="E10" s="187" t="s">
        <v>20</v>
      </c>
      <c r="F10" s="187" t="s">
        <v>5</v>
      </c>
      <c r="G10" s="59"/>
      <c r="H10" s="185" t="s">
        <v>3</v>
      </c>
      <c r="I10" s="186"/>
      <c r="J10" s="187" t="s">
        <v>4</v>
      </c>
      <c r="K10" s="187" t="s">
        <v>20</v>
      </c>
      <c r="L10" s="187" t="s">
        <v>5</v>
      </c>
      <c r="M10" s="59"/>
      <c r="N10" s="185" t="s">
        <v>3</v>
      </c>
      <c r="O10" s="186"/>
      <c r="P10" s="187" t="s">
        <v>4</v>
      </c>
      <c r="Q10" s="187" t="s">
        <v>20</v>
      </c>
      <c r="R10" s="187" t="s">
        <v>5</v>
      </c>
      <c r="S10" s="59"/>
      <c r="T10" s="185" t="s">
        <v>3</v>
      </c>
      <c r="U10" s="186"/>
      <c r="V10" s="187" t="s">
        <v>4</v>
      </c>
      <c r="W10" s="187" t="s">
        <v>20</v>
      </c>
      <c r="X10" s="187" t="s">
        <v>5</v>
      </c>
      <c r="Y10" s="59"/>
    </row>
    <row r="11" spans="1:25" ht="38.25">
      <c r="A11" s="191"/>
      <c r="B11" s="2" t="s">
        <v>175</v>
      </c>
      <c r="C11" s="2" t="s">
        <v>167</v>
      </c>
      <c r="D11" s="188"/>
      <c r="E11" s="188"/>
      <c r="F11" s="188"/>
      <c r="G11" s="59"/>
      <c r="H11" s="2" t="s">
        <v>21</v>
      </c>
      <c r="I11" s="2" t="s">
        <v>141</v>
      </c>
      <c r="J11" s="188"/>
      <c r="K11" s="188"/>
      <c r="L11" s="188"/>
      <c r="M11" s="59"/>
      <c r="N11" s="2" t="s">
        <v>21</v>
      </c>
      <c r="O11" s="2" t="s">
        <v>142</v>
      </c>
      <c r="P11" s="188"/>
      <c r="Q11" s="188"/>
      <c r="R11" s="188"/>
      <c r="S11" s="59"/>
      <c r="T11" s="2" t="s">
        <v>21</v>
      </c>
      <c r="U11" s="2" t="s">
        <v>321</v>
      </c>
      <c r="V11" s="188"/>
      <c r="W11" s="188"/>
      <c r="X11" s="188"/>
      <c r="Y11" s="59"/>
    </row>
    <row r="12" spans="1:25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59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59"/>
      <c r="N12" s="4">
        <v>2</v>
      </c>
      <c r="O12" s="4">
        <v>3</v>
      </c>
      <c r="P12" s="4">
        <v>4</v>
      </c>
      <c r="Q12" s="4">
        <v>5</v>
      </c>
      <c r="R12" s="4">
        <v>6</v>
      </c>
      <c r="S12" s="59"/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59"/>
    </row>
    <row r="13" spans="1:25" ht="24.75" customHeight="1">
      <c r="A13" s="12" t="s">
        <v>6</v>
      </c>
      <c r="B13" s="61" t="s">
        <v>7</v>
      </c>
      <c r="C13" s="61" t="s">
        <v>7</v>
      </c>
      <c r="D13" s="61" t="s">
        <v>7</v>
      </c>
      <c r="E13" s="61" t="s">
        <v>7</v>
      </c>
      <c r="F13" s="58">
        <f>(F15+F16)/2</f>
        <v>2</v>
      </c>
      <c r="G13" s="85"/>
      <c r="H13" s="61" t="s">
        <v>7</v>
      </c>
      <c r="I13" s="61" t="s">
        <v>7</v>
      </c>
      <c r="J13" s="61" t="s">
        <v>7</v>
      </c>
      <c r="K13" s="61" t="s">
        <v>7</v>
      </c>
      <c r="L13" s="58">
        <f>(L15+L16)/2</f>
        <v>2</v>
      </c>
      <c r="M13" s="85"/>
      <c r="N13" s="61" t="s">
        <v>7</v>
      </c>
      <c r="O13" s="67" t="s">
        <v>7</v>
      </c>
      <c r="P13" s="67" t="s">
        <v>7</v>
      </c>
      <c r="Q13" s="67" t="s">
        <v>7</v>
      </c>
      <c r="R13" s="66">
        <f>(R15+R16)/2</f>
        <v>0</v>
      </c>
      <c r="S13" s="85"/>
      <c r="T13" s="61" t="s">
        <v>7</v>
      </c>
      <c r="U13" s="67" t="s">
        <v>7</v>
      </c>
      <c r="V13" s="67" t="s">
        <v>7</v>
      </c>
      <c r="W13" s="67" t="s">
        <v>7</v>
      </c>
      <c r="X13" s="66">
        <f>(X15+X16)/2</f>
        <v>0</v>
      </c>
      <c r="Y13" s="85"/>
    </row>
    <row r="14" spans="1:25" ht="12.75">
      <c r="A14" s="12" t="s">
        <v>8</v>
      </c>
      <c r="B14" s="61"/>
      <c r="C14" s="61"/>
      <c r="D14" s="61"/>
      <c r="E14" s="61"/>
      <c r="F14" s="61"/>
      <c r="G14" s="85"/>
      <c r="H14" s="67"/>
      <c r="I14" s="67"/>
      <c r="J14" s="67"/>
      <c r="K14" s="67"/>
      <c r="L14" s="67"/>
      <c r="M14" s="85"/>
      <c r="N14" s="61"/>
      <c r="O14" s="67"/>
      <c r="P14" s="67"/>
      <c r="Q14" s="67"/>
      <c r="R14" s="67"/>
      <c r="S14" s="85"/>
      <c r="T14" s="61"/>
      <c r="U14" s="67"/>
      <c r="V14" s="67"/>
      <c r="W14" s="67"/>
      <c r="X14" s="67"/>
      <c r="Y14" s="85"/>
    </row>
    <row r="15" spans="1:25" ht="24">
      <c r="A15" s="12" t="s">
        <v>23</v>
      </c>
      <c r="B15" s="61">
        <v>0</v>
      </c>
      <c r="C15" s="61">
        <v>0</v>
      </c>
      <c r="D15" s="58">
        <v>100</v>
      </c>
      <c r="E15" s="61" t="s">
        <v>0</v>
      </c>
      <c r="F15" s="61">
        <v>2</v>
      </c>
      <c r="G15" s="85"/>
      <c r="H15" s="67">
        <v>0</v>
      </c>
      <c r="I15" s="66">
        <v>0</v>
      </c>
      <c r="J15" s="66">
        <v>100</v>
      </c>
      <c r="K15" s="67" t="s">
        <v>0</v>
      </c>
      <c r="L15" s="67">
        <v>2</v>
      </c>
      <c r="M15" s="85"/>
      <c r="N15" s="61">
        <v>0</v>
      </c>
      <c r="O15" s="66">
        <v>0</v>
      </c>
      <c r="P15" s="66">
        <v>100</v>
      </c>
      <c r="Q15" s="67" t="s">
        <v>0</v>
      </c>
      <c r="R15" s="67">
        <v>0</v>
      </c>
      <c r="S15" s="85"/>
      <c r="T15" s="61">
        <v>0</v>
      </c>
      <c r="U15" s="66">
        <v>0</v>
      </c>
      <c r="V15" s="66">
        <v>100</v>
      </c>
      <c r="W15" s="67" t="s">
        <v>0</v>
      </c>
      <c r="X15" s="67">
        <v>0</v>
      </c>
      <c r="Y15" s="85"/>
    </row>
    <row r="16" spans="1:25" ht="36">
      <c r="A16" s="12" t="s">
        <v>22</v>
      </c>
      <c r="B16" s="58">
        <f>B18+B19+B20+B21</f>
        <v>0</v>
      </c>
      <c r="C16" s="58">
        <f>C18+C19+C20+C21</f>
        <v>0</v>
      </c>
      <c r="D16" s="58">
        <v>100</v>
      </c>
      <c r="E16" s="61" t="s">
        <v>0</v>
      </c>
      <c r="F16" s="61">
        <v>2</v>
      </c>
      <c r="G16" s="85"/>
      <c r="H16" s="66">
        <v>0</v>
      </c>
      <c r="I16" s="66">
        <v>0</v>
      </c>
      <c r="J16" s="66">
        <v>100</v>
      </c>
      <c r="K16" s="67" t="s">
        <v>0</v>
      </c>
      <c r="L16" s="67">
        <v>2</v>
      </c>
      <c r="M16" s="85"/>
      <c r="N16" s="66"/>
      <c r="O16" s="66">
        <f>O18+O19+O20+O21</f>
        <v>0</v>
      </c>
      <c r="P16" s="66">
        <v>100</v>
      </c>
      <c r="Q16" s="67" t="s">
        <v>0</v>
      </c>
      <c r="R16" s="67"/>
      <c r="S16" s="85"/>
      <c r="T16" s="66"/>
      <c r="U16" s="66">
        <f>U18+U19+U20+U21</f>
        <v>0</v>
      </c>
      <c r="V16" s="66">
        <v>100</v>
      </c>
      <c r="W16" s="67" t="s">
        <v>0</v>
      </c>
      <c r="X16" s="67"/>
      <c r="Y16" s="85"/>
    </row>
    <row r="17" spans="1:25" ht="12.75">
      <c r="A17" s="12" t="s">
        <v>9</v>
      </c>
      <c r="B17" s="61"/>
      <c r="C17" s="61"/>
      <c r="D17" s="61"/>
      <c r="E17" s="61"/>
      <c r="F17" s="61"/>
      <c r="G17" s="85"/>
      <c r="H17" s="67"/>
      <c r="I17" s="67"/>
      <c r="J17" s="67"/>
      <c r="K17" s="67"/>
      <c r="L17" s="67"/>
      <c r="M17" s="85"/>
      <c r="N17" s="61"/>
      <c r="O17" s="67"/>
      <c r="P17" s="67"/>
      <c r="Q17" s="67"/>
      <c r="R17" s="67"/>
      <c r="S17" s="85"/>
      <c r="T17" s="61"/>
      <c r="U17" s="67"/>
      <c r="V17" s="67"/>
      <c r="W17" s="67"/>
      <c r="X17" s="67"/>
      <c r="Y17" s="85"/>
    </row>
    <row r="18" spans="1:25" ht="27" customHeight="1">
      <c r="A18" s="12" t="s">
        <v>10</v>
      </c>
      <c r="B18" s="61">
        <v>0</v>
      </c>
      <c r="C18" s="61">
        <v>0</v>
      </c>
      <c r="D18" s="61">
        <v>100</v>
      </c>
      <c r="E18" s="61" t="s">
        <v>7</v>
      </c>
      <c r="F18" s="61" t="s">
        <v>7</v>
      </c>
      <c r="G18" s="85"/>
      <c r="H18" s="67">
        <v>0</v>
      </c>
      <c r="I18" s="66">
        <v>0</v>
      </c>
      <c r="J18" s="61">
        <v>100</v>
      </c>
      <c r="K18" s="67" t="s">
        <v>7</v>
      </c>
      <c r="L18" s="67" t="s">
        <v>7</v>
      </c>
      <c r="M18" s="85"/>
      <c r="N18" s="67"/>
      <c r="O18" s="66">
        <v>0</v>
      </c>
      <c r="P18" s="61">
        <v>100</v>
      </c>
      <c r="Q18" s="67" t="s">
        <v>7</v>
      </c>
      <c r="R18" s="67" t="s">
        <v>7</v>
      </c>
      <c r="S18" s="85"/>
      <c r="T18" s="67">
        <v>2</v>
      </c>
      <c r="U18" s="66">
        <v>0</v>
      </c>
      <c r="V18" s="61"/>
      <c r="W18" s="67" t="s">
        <v>7</v>
      </c>
      <c r="X18" s="67" t="s">
        <v>7</v>
      </c>
      <c r="Y18" s="85"/>
    </row>
    <row r="19" spans="1:25" ht="24">
      <c r="A19" s="12" t="s">
        <v>143</v>
      </c>
      <c r="B19" s="61">
        <v>0</v>
      </c>
      <c r="C19" s="61">
        <v>0</v>
      </c>
      <c r="D19" s="61">
        <v>100</v>
      </c>
      <c r="E19" s="61" t="s">
        <v>7</v>
      </c>
      <c r="F19" s="61" t="s">
        <v>7</v>
      </c>
      <c r="G19" s="85"/>
      <c r="H19" s="67">
        <v>0</v>
      </c>
      <c r="I19" s="67">
        <v>0</v>
      </c>
      <c r="J19" s="61">
        <v>100</v>
      </c>
      <c r="K19" s="67" t="s">
        <v>7</v>
      </c>
      <c r="L19" s="67" t="s">
        <v>7</v>
      </c>
      <c r="M19" s="85"/>
      <c r="N19" s="67"/>
      <c r="O19" s="67">
        <v>0</v>
      </c>
      <c r="P19" s="61">
        <v>100</v>
      </c>
      <c r="Q19" s="67" t="s">
        <v>7</v>
      </c>
      <c r="R19" s="67" t="s">
        <v>7</v>
      </c>
      <c r="S19" s="85"/>
      <c r="T19" s="67"/>
      <c r="U19" s="67">
        <v>0</v>
      </c>
      <c r="V19" s="61">
        <v>100</v>
      </c>
      <c r="W19" s="67" t="s">
        <v>7</v>
      </c>
      <c r="X19" s="67" t="s">
        <v>7</v>
      </c>
      <c r="Y19" s="85"/>
    </row>
    <row r="20" spans="1:25" ht="24" customHeight="1">
      <c r="A20" s="12" t="s">
        <v>11</v>
      </c>
      <c r="B20" s="61">
        <v>0</v>
      </c>
      <c r="C20" s="61">
        <v>0</v>
      </c>
      <c r="D20" s="61">
        <v>100</v>
      </c>
      <c r="E20" s="61" t="s">
        <v>7</v>
      </c>
      <c r="F20" s="61" t="s">
        <v>7</v>
      </c>
      <c r="G20" s="85"/>
      <c r="H20" s="61">
        <v>0</v>
      </c>
      <c r="I20" s="61">
        <v>0</v>
      </c>
      <c r="J20" s="61">
        <v>100</v>
      </c>
      <c r="K20" s="67" t="s">
        <v>7</v>
      </c>
      <c r="L20" s="67" t="s">
        <v>7</v>
      </c>
      <c r="M20" s="85"/>
      <c r="N20" s="61"/>
      <c r="O20" s="61">
        <v>0</v>
      </c>
      <c r="P20" s="61">
        <v>100</v>
      </c>
      <c r="Q20" s="67" t="s">
        <v>7</v>
      </c>
      <c r="R20" s="67" t="s">
        <v>7</v>
      </c>
      <c r="S20" s="85"/>
      <c r="T20" s="61"/>
      <c r="U20" s="61">
        <v>0</v>
      </c>
      <c r="V20" s="61">
        <v>100</v>
      </c>
      <c r="W20" s="67" t="s">
        <v>7</v>
      </c>
      <c r="X20" s="67" t="s">
        <v>7</v>
      </c>
      <c r="Y20" s="85"/>
    </row>
    <row r="21" spans="1:25" ht="24">
      <c r="A21" s="12" t="s">
        <v>12</v>
      </c>
      <c r="B21" s="61">
        <v>0</v>
      </c>
      <c r="C21" s="61">
        <v>0</v>
      </c>
      <c r="D21" s="61">
        <v>100</v>
      </c>
      <c r="E21" s="61" t="s">
        <v>7</v>
      </c>
      <c r="F21" s="61" t="s">
        <v>7</v>
      </c>
      <c r="G21" s="85"/>
      <c r="H21" s="67">
        <v>0</v>
      </c>
      <c r="I21" s="66">
        <v>0</v>
      </c>
      <c r="J21" s="61">
        <v>100</v>
      </c>
      <c r="K21" s="67" t="s">
        <v>7</v>
      </c>
      <c r="L21" s="67" t="s">
        <v>7</v>
      </c>
      <c r="M21" s="85"/>
      <c r="N21" s="61"/>
      <c r="O21" s="66">
        <v>0</v>
      </c>
      <c r="P21" s="61">
        <v>100</v>
      </c>
      <c r="Q21" s="67" t="s">
        <v>7</v>
      </c>
      <c r="R21" s="67" t="s">
        <v>7</v>
      </c>
      <c r="S21" s="85"/>
      <c r="T21" s="61"/>
      <c r="U21" s="66">
        <v>0</v>
      </c>
      <c r="V21" s="61">
        <v>100</v>
      </c>
      <c r="W21" s="67" t="s">
        <v>7</v>
      </c>
      <c r="X21" s="67" t="s">
        <v>7</v>
      </c>
      <c r="Y21" s="85"/>
    </row>
    <row r="22" spans="1:25" ht="24">
      <c r="A22" s="12" t="s">
        <v>13</v>
      </c>
      <c r="B22" s="61" t="s">
        <v>7</v>
      </c>
      <c r="C22" s="61" t="s">
        <v>7</v>
      </c>
      <c r="D22" s="61" t="s">
        <v>7</v>
      </c>
      <c r="E22" s="61" t="s">
        <v>7</v>
      </c>
      <c r="F22" s="58">
        <f>(F24+F25+F26)/3</f>
        <v>2</v>
      </c>
      <c r="G22" s="85"/>
      <c r="H22" s="67" t="s">
        <v>7</v>
      </c>
      <c r="I22" s="67" t="s">
        <v>7</v>
      </c>
      <c r="J22" s="67" t="s">
        <v>7</v>
      </c>
      <c r="K22" s="67" t="s">
        <v>7</v>
      </c>
      <c r="L22" s="66">
        <f>(L24+L25+L26)/3</f>
        <v>2</v>
      </c>
      <c r="M22" s="85"/>
      <c r="N22" s="61" t="s">
        <v>7</v>
      </c>
      <c r="O22" s="67" t="s">
        <v>7</v>
      </c>
      <c r="P22" s="67" t="s">
        <v>7</v>
      </c>
      <c r="Q22" s="67" t="s">
        <v>7</v>
      </c>
      <c r="R22" s="66">
        <f>(R24+R25+R26)/3</f>
        <v>0</v>
      </c>
      <c r="S22" s="85"/>
      <c r="T22" s="61" t="s">
        <v>7</v>
      </c>
      <c r="U22" s="67" t="s">
        <v>7</v>
      </c>
      <c r="V22" s="67" t="s">
        <v>7</v>
      </c>
      <c r="W22" s="67" t="s">
        <v>7</v>
      </c>
      <c r="X22" s="66">
        <f>(X24+X25+X26)/3</f>
        <v>0</v>
      </c>
      <c r="Y22" s="85"/>
    </row>
    <row r="23" spans="1:25" ht="12.75">
      <c r="A23" s="12" t="s">
        <v>14</v>
      </c>
      <c r="B23" s="61"/>
      <c r="C23" s="61"/>
      <c r="D23" s="61"/>
      <c r="E23" s="61"/>
      <c r="F23" s="61"/>
      <c r="G23" s="85"/>
      <c r="H23" s="67"/>
      <c r="I23" s="67"/>
      <c r="J23" s="67"/>
      <c r="K23" s="67"/>
      <c r="L23" s="67"/>
      <c r="M23" s="85"/>
      <c r="N23" s="61"/>
      <c r="O23" s="67"/>
      <c r="P23" s="67"/>
      <c r="Q23" s="67"/>
      <c r="R23" s="67"/>
      <c r="S23" s="85"/>
      <c r="T23" s="61"/>
      <c r="U23" s="67"/>
      <c r="V23" s="67"/>
      <c r="W23" s="67"/>
      <c r="X23" s="67"/>
      <c r="Y23" s="85"/>
    </row>
    <row r="24" spans="1:25" ht="24">
      <c r="A24" s="12" t="s">
        <v>24</v>
      </c>
      <c r="B24" s="61">
        <v>0</v>
      </c>
      <c r="C24" s="61">
        <v>0</v>
      </c>
      <c r="D24" s="58">
        <v>100</v>
      </c>
      <c r="E24" s="61" t="s">
        <v>0</v>
      </c>
      <c r="F24" s="61">
        <v>2</v>
      </c>
      <c r="G24" s="85"/>
      <c r="H24" s="67">
        <v>0</v>
      </c>
      <c r="I24" s="67">
        <v>0</v>
      </c>
      <c r="J24" s="66">
        <v>100</v>
      </c>
      <c r="K24" s="67" t="s">
        <v>0</v>
      </c>
      <c r="L24" s="61">
        <v>2</v>
      </c>
      <c r="M24" s="85"/>
      <c r="N24" s="61"/>
      <c r="O24" s="67">
        <v>0</v>
      </c>
      <c r="P24" s="66">
        <v>100</v>
      </c>
      <c r="Q24" s="67" t="s">
        <v>0</v>
      </c>
      <c r="R24" s="61"/>
      <c r="S24" s="85"/>
      <c r="T24" s="61"/>
      <c r="U24" s="67">
        <v>0</v>
      </c>
      <c r="V24" s="66">
        <v>100</v>
      </c>
      <c r="W24" s="67" t="s">
        <v>0</v>
      </c>
      <c r="X24" s="61"/>
      <c r="Y24" s="85"/>
    </row>
    <row r="25" spans="1:25" ht="24">
      <c r="A25" s="12" t="s">
        <v>69</v>
      </c>
      <c r="B25" s="61">
        <v>0</v>
      </c>
      <c r="C25" s="61">
        <v>0</v>
      </c>
      <c r="D25" s="58">
        <v>100</v>
      </c>
      <c r="E25" s="61" t="s">
        <v>0</v>
      </c>
      <c r="F25" s="61">
        <v>2</v>
      </c>
      <c r="G25" s="85"/>
      <c r="H25" s="67">
        <v>0</v>
      </c>
      <c r="I25" s="67">
        <v>0</v>
      </c>
      <c r="J25" s="67">
        <v>100</v>
      </c>
      <c r="K25" s="67" t="s">
        <v>0</v>
      </c>
      <c r="L25" s="61">
        <v>2</v>
      </c>
      <c r="M25" s="85"/>
      <c r="N25" s="61"/>
      <c r="O25" s="67">
        <v>0</v>
      </c>
      <c r="P25" s="67">
        <v>100</v>
      </c>
      <c r="Q25" s="67" t="s">
        <v>0</v>
      </c>
      <c r="R25" s="61"/>
      <c r="S25" s="85"/>
      <c r="T25" s="61"/>
      <c r="U25" s="67">
        <v>0</v>
      </c>
      <c r="V25" s="67">
        <v>100</v>
      </c>
      <c r="W25" s="67" t="s">
        <v>0</v>
      </c>
      <c r="X25" s="61"/>
      <c r="Y25" s="85"/>
    </row>
    <row r="26" spans="1:25" ht="24">
      <c r="A26" s="12" t="s">
        <v>70</v>
      </c>
      <c r="B26" s="61">
        <v>0</v>
      </c>
      <c r="C26" s="61">
        <v>0</v>
      </c>
      <c r="D26" s="58">
        <v>100</v>
      </c>
      <c r="E26" s="61" t="s">
        <v>0</v>
      </c>
      <c r="F26" s="61">
        <v>2</v>
      </c>
      <c r="G26" s="85"/>
      <c r="H26" s="67">
        <v>0</v>
      </c>
      <c r="I26" s="67">
        <v>0</v>
      </c>
      <c r="J26" s="66">
        <v>100</v>
      </c>
      <c r="K26" s="67" t="s">
        <v>0</v>
      </c>
      <c r="L26" s="61">
        <v>2</v>
      </c>
      <c r="M26" s="85"/>
      <c r="N26" s="61"/>
      <c r="O26" s="67">
        <v>0</v>
      </c>
      <c r="P26" s="66">
        <v>100</v>
      </c>
      <c r="Q26" s="67" t="s">
        <v>0</v>
      </c>
      <c r="R26" s="61"/>
      <c r="S26" s="85"/>
      <c r="T26" s="61"/>
      <c r="U26" s="67">
        <v>0</v>
      </c>
      <c r="V26" s="66">
        <v>100</v>
      </c>
      <c r="W26" s="67" t="s">
        <v>0</v>
      </c>
      <c r="X26" s="61"/>
      <c r="Y26" s="85"/>
    </row>
    <row r="27" spans="1:25" ht="24" customHeight="1">
      <c r="A27" s="12" t="s">
        <v>15</v>
      </c>
      <c r="B27" s="61">
        <v>1</v>
      </c>
      <c r="C27" s="61">
        <v>1</v>
      </c>
      <c r="D27" s="58">
        <f>B27/C27*100</f>
        <v>100</v>
      </c>
      <c r="E27" s="61" t="s">
        <v>0</v>
      </c>
      <c r="F27" s="61">
        <v>2</v>
      </c>
      <c r="G27" s="85"/>
      <c r="H27" s="67">
        <v>1</v>
      </c>
      <c r="I27" s="67">
        <v>1</v>
      </c>
      <c r="J27" s="66">
        <f>H27/I27*100</f>
        <v>100</v>
      </c>
      <c r="K27" s="67" t="s">
        <v>0</v>
      </c>
      <c r="L27" s="61">
        <v>2</v>
      </c>
      <c r="M27" s="85"/>
      <c r="N27" s="61"/>
      <c r="O27" s="67">
        <v>1</v>
      </c>
      <c r="P27" s="66">
        <f>N27/O27*100</f>
        <v>0</v>
      </c>
      <c r="Q27" s="67" t="s">
        <v>0</v>
      </c>
      <c r="R27" s="61"/>
      <c r="S27" s="85"/>
      <c r="T27" s="61">
        <v>1</v>
      </c>
      <c r="U27" s="67">
        <v>1</v>
      </c>
      <c r="V27" s="66">
        <f>T27/U27*100</f>
        <v>100</v>
      </c>
      <c r="W27" s="67" t="s">
        <v>0</v>
      </c>
      <c r="X27" s="61"/>
      <c r="Y27" s="85"/>
    </row>
    <row r="28" spans="1:25" ht="36">
      <c r="A28" s="12" t="s">
        <v>16</v>
      </c>
      <c r="B28" s="61">
        <v>1</v>
      </c>
      <c r="C28" s="61">
        <v>1</v>
      </c>
      <c r="D28" s="58">
        <f>B28/C28*100</f>
        <v>100</v>
      </c>
      <c r="E28" s="61" t="s">
        <v>0</v>
      </c>
      <c r="F28" s="61">
        <v>2</v>
      </c>
      <c r="G28" s="85"/>
      <c r="H28" s="67">
        <v>1</v>
      </c>
      <c r="I28" s="67">
        <v>1</v>
      </c>
      <c r="J28" s="66">
        <f>H28/I28*100</f>
        <v>100</v>
      </c>
      <c r="K28" s="67" t="s">
        <v>0</v>
      </c>
      <c r="L28" s="61">
        <v>2</v>
      </c>
      <c r="M28" s="85"/>
      <c r="N28" s="61"/>
      <c r="O28" s="67">
        <v>1</v>
      </c>
      <c r="P28" s="66">
        <f>N28/O28*100</f>
        <v>0</v>
      </c>
      <c r="Q28" s="67" t="s">
        <v>0</v>
      </c>
      <c r="R28" s="61"/>
      <c r="S28" s="85"/>
      <c r="T28" s="61">
        <v>1</v>
      </c>
      <c r="U28" s="67">
        <v>1</v>
      </c>
      <c r="V28" s="66">
        <f>T28/U28*100</f>
        <v>100</v>
      </c>
      <c r="W28" s="67" t="s">
        <v>0</v>
      </c>
      <c r="X28" s="61"/>
      <c r="Y28" s="85"/>
    </row>
    <row r="29" spans="1:25" ht="26.25" customHeight="1">
      <c r="A29" s="12" t="s">
        <v>17</v>
      </c>
      <c r="B29" s="61" t="s">
        <v>7</v>
      </c>
      <c r="C29" s="61" t="s">
        <v>7</v>
      </c>
      <c r="D29" s="61" t="s">
        <v>7</v>
      </c>
      <c r="E29" s="61" t="s">
        <v>7</v>
      </c>
      <c r="F29" s="58">
        <f>F30/1</f>
        <v>2</v>
      </c>
      <c r="G29" s="85"/>
      <c r="H29" s="67" t="s">
        <v>7</v>
      </c>
      <c r="I29" s="67" t="s">
        <v>7</v>
      </c>
      <c r="J29" s="67" t="s">
        <v>7</v>
      </c>
      <c r="K29" s="67" t="s">
        <v>7</v>
      </c>
      <c r="L29" s="58">
        <f>L30/1</f>
        <v>2</v>
      </c>
      <c r="M29" s="85"/>
      <c r="N29" s="61" t="s">
        <v>7</v>
      </c>
      <c r="O29" s="67" t="s">
        <v>7</v>
      </c>
      <c r="P29" s="67" t="s">
        <v>7</v>
      </c>
      <c r="Q29" s="67" t="s">
        <v>7</v>
      </c>
      <c r="R29" s="58">
        <f>R30/1</f>
        <v>0</v>
      </c>
      <c r="S29" s="85"/>
      <c r="T29" s="61" t="s">
        <v>7</v>
      </c>
      <c r="U29" s="67" t="s">
        <v>7</v>
      </c>
      <c r="V29" s="67" t="s">
        <v>7</v>
      </c>
      <c r="W29" s="67" t="s">
        <v>7</v>
      </c>
      <c r="X29" s="58">
        <f>X30/1</f>
        <v>0</v>
      </c>
      <c r="Y29" s="85"/>
    </row>
    <row r="30" spans="1:25" ht="40.5" customHeight="1">
      <c r="A30" s="12" t="s">
        <v>18</v>
      </c>
      <c r="B30" s="61">
        <v>0</v>
      </c>
      <c r="C30" s="61">
        <v>0</v>
      </c>
      <c r="D30" s="58">
        <v>100</v>
      </c>
      <c r="E30" s="61"/>
      <c r="F30" s="61">
        <v>2</v>
      </c>
      <c r="G30" s="85"/>
      <c r="H30" s="67">
        <v>0</v>
      </c>
      <c r="I30" s="66">
        <v>0</v>
      </c>
      <c r="J30" s="66">
        <v>100</v>
      </c>
      <c r="K30" s="67"/>
      <c r="L30" s="67">
        <v>2</v>
      </c>
      <c r="M30" s="85"/>
      <c r="N30" s="61"/>
      <c r="O30" s="66">
        <v>0</v>
      </c>
      <c r="P30" s="66">
        <v>100</v>
      </c>
      <c r="Q30" s="67"/>
      <c r="R30" s="67"/>
      <c r="S30" s="85"/>
      <c r="T30" s="61"/>
      <c r="U30" s="66">
        <v>0</v>
      </c>
      <c r="V30" s="66">
        <v>100</v>
      </c>
      <c r="W30" s="67"/>
      <c r="X30" s="67"/>
      <c r="Y30" s="85"/>
    </row>
    <row r="31" spans="1:25" ht="24" customHeight="1">
      <c r="A31" s="12" t="s">
        <v>19</v>
      </c>
      <c r="B31" s="61" t="s">
        <v>7</v>
      </c>
      <c r="C31" s="61" t="s">
        <v>7</v>
      </c>
      <c r="D31" s="61" t="s">
        <v>7</v>
      </c>
      <c r="E31" s="61" t="s">
        <v>7</v>
      </c>
      <c r="F31" s="58">
        <f>(F33+F34)/2</f>
        <v>2</v>
      </c>
      <c r="G31" s="85"/>
      <c r="H31" s="67" t="s">
        <v>7</v>
      </c>
      <c r="I31" s="67" t="s">
        <v>7</v>
      </c>
      <c r="J31" s="67" t="s">
        <v>7</v>
      </c>
      <c r="K31" s="67" t="s">
        <v>7</v>
      </c>
      <c r="L31" s="66">
        <f>(L33+L34)/2</f>
        <v>2</v>
      </c>
      <c r="M31" s="85"/>
      <c r="N31" s="61" t="s">
        <v>7</v>
      </c>
      <c r="O31" s="61" t="s">
        <v>7</v>
      </c>
      <c r="P31" s="61" t="s">
        <v>7</v>
      </c>
      <c r="Q31" s="61" t="s">
        <v>7</v>
      </c>
      <c r="R31" s="58">
        <f>(R33+R34)/2</f>
        <v>0</v>
      </c>
      <c r="S31" s="85"/>
      <c r="T31" s="61" t="s">
        <v>7</v>
      </c>
      <c r="U31" s="61" t="s">
        <v>7</v>
      </c>
      <c r="V31" s="61" t="s">
        <v>7</v>
      </c>
      <c r="W31" s="61" t="s">
        <v>7</v>
      </c>
      <c r="X31" s="58">
        <f>(X33+X34)/2</f>
        <v>0</v>
      </c>
      <c r="Y31" s="85"/>
    </row>
    <row r="32" spans="1:25" ht="12.75">
      <c r="A32" s="12" t="s">
        <v>14</v>
      </c>
      <c r="B32" s="61"/>
      <c r="C32" s="61"/>
      <c r="D32" s="61"/>
      <c r="E32" s="61"/>
      <c r="F32" s="61"/>
      <c r="G32" s="85"/>
      <c r="H32" s="67"/>
      <c r="I32" s="67"/>
      <c r="J32" s="67"/>
      <c r="K32" s="67"/>
      <c r="L32" s="67"/>
      <c r="M32" s="85"/>
      <c r="N32" s="61"/>
      <c r="O32" s="61"/>
      <c r="P32" s="61"/>
      <c r="Q32" s="61"/>
      <c r="R32" s="61"/>
      <c r="S32" s="85"/>
      <c r="T32" s="61"/>
      <c r="U32" s="61"/>
      <c r="V32" s="61"/>
      <c r="W32" s="61"/>
      <c r="X32" s="61"/>
      <c r="Y32" s="85"/>
    </row>
    <row r="33" spans="1:25" ht="36">
      <c r="A33" s="12" t="s">
        <v>26</v>
      </c>
      <c r="B33" s="61">
        <v>0</v>
      </c>
      <c r="C33" s="61">
        <v>0</v>
      </c>
      <c r="D33" s="58">
        <v>100</v>
      </c>
      <c r="E33" s="61" t="s">
        <v>1</v>
      </c>
      <c r="F33" s="61">
        <v>2</v>
      </c>
      <c r="G33" s="85"/>
      <c r="H33" s="67">
        <v>0</v>
      </c>
      <c r="I33" s="66">
        <v>0</v>
      </c>
      <c r="J33" s="66">
        <v>100</v>
      </c>
      <c r="K33" s="67" t="s">
        <v>1</v>
      </c>
      <c r="L33" s="67">
        <v>2</v>
      </c>
      <c r="M33" s="85"/>
      <c r="N33" s="61">
        <v>6</v>
      </c>
      <c r="O33" s="58">
        <v>0</v>
      </c>
      <c r="P33" s="58">
        <v>100</v>
      </c>
      <c r="Q33" s="98" t="s">
        <v>1</v>
      </c>
      <c r="R33" s="61"/>
      <c r="S33" s="85"/>
      <c r="T33" s="61">
        <v>2</v>
      </c>
      <c r="U33" s="58">
        <v>0</v>
      </c>
      <c r="V33" s="58">
        <v>100</v>
      </c>
      <c r="W33" s="98" t="s">
        <v>1</v>
      </c>
      <c r="X33" s="61"/>
      <c r="Y33" s="85"/>
    </row>
    <row r="34" spans="1:25" ht="48">
      <c r="A34" s="12" t="s">
        <v>25</v>
      </c>
      <c r="B34" s="61">
        <v>0</v>
      </c>
      <c r="C34" s="61">
        <v>0</v>
      </c>
      <c r="D34" s="58">
        <v>100</v>
      </c>
      <c r="E34" s="61" t="s">
        <v>1</v>
      </c>
      <c r="F34" s="61">
        <v>2</v>
      </c>
      <c r="G34" s="85"/>
      <c r="H34" s="67">
        <v>0</v>
      </c>
      <c r="I34" s="66">
        <v>0</v>
      </c>
      <c r="J34" s="66">
        <v>100</v>
      </c>
      <c r="K34" s="67" t="s">
        <v>1</v>
      </c>
      <c r="L34" s="67">
        <v>2</v>
      </c>
      <c r="M34" s="85"/>
      <c r="N34" s="61"/>
      <c r="O34" s="58">
        <v>0</v>
      </c>
      <c r="P34" s="58">
        <v>100</v>
      </c>
      <c r="Q34" s="98" t="s">
        <v>1</v>
      </c>
      <c r="R34" s="61"/>
      <c r="S34" s="85"/>
      <c r="T34" s="61"/>
      <c r="U34" s="58">
        <v>0</v>
      </c>
      <c r="V34" s="58">
        <v>100</v>
      </c>
      <c r="W34" s="98" t="s">
        <v>1</v>
      </c>
      <c r="X34" s="61"/>
      <c r="Y34" s="85"/>
    </row>
    <row r="35" spans="1:25" ht="33" customHeight="1">
      <c r="A35" s="19" t="s">
        <v>53</v>
      </c>
      <c r="B35" s="61" t="s">
        <v>7</v>
      </c>
      <c r="C35" s="61" t="s">
        <v>7</v>
      </c>
      <c r="D35" s="61" t="s">
        <v>7</v>
      </c>
      <c r="E35" s="61" t="s">
        <v>7</v>
      </c>
      <c r="F35" s="87">
        <f>(F13+F22+F27+F28+F29+F31)/6</f>
        <v>2</v>
      </c>
      <c r="G35" s="85"/>
      <c r="H35" s="61" t="s">
        <v>7</v>
      </c>
      <c r="I35" s="61" t="s">
        <v>7</v>
      </c>
      <c r="J35" s="61" t="s">
        <v>7</v>
      </c>
      <c r="K35" s="61" t="s">
        <v>7</v>
      </c>
      <c r="L35" s="87">
        <f>(L13+L22+L27+L28+L29+L31)/6</f>
        <v>2</v>
      </c>
      <c r="M35" s="85"/>
      <c r="N35" s="61" t="s">
        <v>7</v>
      </c>
      <c r="O35" s="61" t="s">
        <v>7</v>
      </c>
      <c r="P35" s="61" t="s">
        <v>7</v>
      </c>
      <c r="Q35" s="61" t="s">
        <v>7</v>
      </c>
      <c r="R35" s="87">
        <f>(R13+R22+R27+R28+R29+R31)/6</f>
        <v>0</v>
      </c>
      <c r="S35" s="85"/>
      <c r="T35" s="61" t="s">
        <v>7</v>
      </c>
      <c r="U35" s="61" t="s">
        <v>7</v>
      </c>
      <c r="V35" s="61" t="s">
        <v>7</v>
      </c>
      <c r="W35" s="61" t="s">
        <v>7</v>
      </c>
      <c r="X35" s="87">
        <f>(X13+X22+X27+X28+X29+X31)/6</f>
        <v>0</v>
      </c>
      <c r="Y35" s="85"/>
    </row>
    <row r="36" spans="1:25" ht="33" customHeight="1">
      <c r="A36" s="74"/>
      <c r="B36" s="75"/>
      <c r="C36" s="75"/>
      <c r="D36" s="43"/>
      <c r="E36" s="43"/>
      <c r="F36" s="76"/>
      <c r="G36" s="59"/>
      <c r="H36" s="75"/>
      <c r="I36" s="75"/>
      <c r="J36" s="43"/>
      <c r="K36" s="43"/>
      <c r="L36" s="76"/>
      <c r="M36" s="59"/>
      <c r="N36" s="75"/>
      <c r="O36" s="75"/>
      <c r="P36" s="43"/>
      <c r="Q36" s="43"/>
      <c r="R36" s="76"/>
      <c r="S36" s="59"/>
      <c r="T36" s="75"/>
      <c r="U36" s="75"/>
      <c r="V36" s="43"/>
      <c r="W36" s="43"/>
      <c r="X36" s="76"/>
      <c r="Y36" s="59"/>
    </row>
    <row r="37" ht="16.5" customHeight="1"/>
    <row r="38" spans="1:25" ht="16.5" customHeight="1">
      <c r="A38" s="158" t="s">
        <v>155</v>
      </c>
      <c r="B38" s="158"/>
      <c r="C38" s="158"/>
      <c r="D38" s="14"/>
      <c r="E38" s="14"/>
      <c r="F38" s="14"/>
      <c r="G38" s="15" t="s">
        <v>156</v>
      </c>
      <c r="H38" s="15"/>
      <c r="I38" s="14"/>
      <c r="J38" s="14"/>
      <c r="K38" s="14"/>
      <c r="L38" s="14"/>
      <c r="M38" s="14"/>
      <c r="N38" s="15"/>
      <c r="O38" s="15"/>
      <c r="P38" s="14"/>
      <c r="Q38" s="14"/>
      <c r="R38" s="14"/>
      <c r="S38" s="14"/>
      <c r="T38" s="15"/>
      <c r="U38" s="15"/>
      <c r="V38" s="14"/>
      <c r="W38" s="14"/>
      <c r="X38" s="14"/>
      <c r="Y38" s="14"/>
    </row>
    <row r="39" spans="1:25" ht="12.75" customHeight="1">
      <c r="A39" s="157" t="s">
        <v>149</v>
      </c>
      <c r="B39" s="157"/>
      <c r="C39" s="157"/>
      <c r="D39" s="84"/>
      <c r="E39" s="84"/>
      <c r="F39" s="84"/>
      <c r="G39" s="189" t="s">
        <v>147</v>
      </c>
      <c r="H39" s="189"/>
      <c r="I39" s="84"/>
      <c r="J39" s="190" t="s">
        <v>148</v>
      </c>
      <c r="K39" s="190"/>
      <c r="L39" s="84"/>
      <c r="M39" s="84"/>
      <c r="N39" s="189" t="s">
        <v>147</v>
      </c>
      <c r="O39" s="189"/>
      <c r="P39" s="84"/>
      <c r="Q39" s="190" t="s">
        <v>148</v>
      </c>
      <c r="R39" s="190"/>
      <c r="S39" s="84"/>
      <c r="T39" s="189" t="s">
        <v>147</v>
      </c>
      <c r="U39" s="189"/>
      <c r="V39" s="84"/>
      <c r="W39" s="190" t="s">
        <v>148</v>
      </c>
      <c r="X39" s="190"/>
      <c r="Y39" s="84"/>
    </row>
  </sheetData>
  <sheetProtection/>
  <mergeCells count="28">
    <mergeCell ref="A1:F1"/>
    <mergeCell ref="A2:F2"/>
    <mergeCell ref="A3:F3"/>
    <mergeCell ref="A4:F4"/>
    <mergeCell ref="A5:F5"/>
    <mergeCell ref="A10:A11"/>
    <mergeCell ref="Q10:Q11"/>
    <mergeCell ref="R10:R11"/>
    <mergeCell ref="Q39:R39"/>
    <mergeCell ref="K10:K11"/>
    <mergeCell ref="L10:L11"/>
    <mergeCell ref="B10:C10"/>
    <mergeCell ref="D10:D11"/>
    <mergeCell ref="E10:E11"/>
    <mergeCell ref="F10:F11"/>
    <mergeCell ref="P10:P11"/>
    <mergeCell ref="N10:O10"/>
    <mergeCell ref="J10:J11"/>
    <mergeCell ref="H10:I10"/>
    <mergeCell ref="N39:O39"/>
    <mergeCell ref="G39:H39"/>
    <mergeCell ref="J39:K39"/>
    <mergeCell ref="T10:U10"/>
    <mergeCell ref="V10:V11"/>
    <mergeCell ref="W10:W11"/>
    <mergeCell ref="X10:X11"/>
    <mergeCell ref="T39:U39"/>
    <mergeCell ref="W39:X39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31">
      <selection activeCell="A1" sqref="A1:X39"/>
    </sheetView>
  </sheetViews>
  <sheetFormatPr defaultColWidth="9.140625" defaultRowHeight="12.75"/>
  <cols>
    <col min="1" max="1" width="79.28125" style="0" customWidth="1"/>
    <col min="2" max="2" width="8.00390625" style="0" hidden="1" customWidth="1"/>
    <col min="3" max="3" width="6.28125" style="0" hidden="1" customWidth="1"/>
    <col min="4" max="4" width="7.421875" style="0" hidden="1" customWidth="1"/>
    <col min="5" max="5" width="8.140625" style="0" hidden="1" customWidth="1"/>
    <col min="6" max="6" width="7.8515625" style="3" hidden="1" customWidth="1"/>
    <col min="7" max="7" width="1.8515625" style="0" customWidth="1"/>
    <col min="8" max="8" width="7.421875" style="0" customWidth="1"/>
    <col min="9" max="9" width="8.421875" style="0" customWidth="1"/>
    <col min="10" max="10" width="7.28125" style="0" customWidth="1"/>
    <col min="11" max="11" width="8.00390625" style="0" customWidth="1"/>
    <col min="12" max="12" width="6.8515625" style="0" customWidth="1"/>
    <col min="13" max="13" width="1.57421875" style="0" customWidth="1"/>
    <col min="14" max="14" width="8.00390625" style="0" customWidth="1"/>
    <col min="15" max="16" width="8.28125" style="0" customWidth="1"/>
    <col min="17" max="17" width="8.421875" style="0" customWidth="1"/>
    <col min="18" max="18" width="6.28125" style="0" customWidth="1"/>
    <col min="19" max="19" width="1.57421875" style="0" customWidth="1"/>
    <col min="20" max="20" width="8.00390625" style="0" customWidth="1"/>
    <col min="21" max="22" width="8.28125" style="0" customWidth="1"/>
    <col min="23" max="23" width="8.421875" style="0" customWidth="1"/>
    <col min="24" max="24" width="6.28125" style="0" customWidth="1"/>
    <col min="25" max="25" width="1.57421875" style="0" customWidth="1"/>
  </cols>
  <sheetData>
    <row r="1" spans="1:6" s="3" customFormat="1" ht="12.75">
      <c r="A1" s="159" t="s">
        <v>150</v>
      </c>
      <c r="B1" s="183"/>
      <c r="C1" s="183"/>
      <c r="D1" s="183"/>
      <c r="E1" s="183"/>
      <c r="F1" s="183"/>
    </row>
    <row r="2" spans="1:6" s="3" customFormat="1" ht="12.75">
      <c r="A2" s="161" t="s">
        <v>151</v>
      </c>
      <c r="B2" s="183"/>
      <c r="C2" s="183"/>
      <c r="D2" s="183"/>
      <c r="E2" s="183"/>
      <c r="F2" s="183"/>
    </row>
    <row r="3" spans="1:6" s="3" customFormat="1" ht="12.75" customHeight="1">
      <c r="A3" s="161" t="s">
        <v>152</v>
      </c>
      <c r="B3" s="183"/>
      <c r="C3" s="183"/>
      <c r="D3" s="183"/>
      <c r="E3" s="183"/>
      <c r="F3" s="183"/>
    </row>
    <row r="4" spans="1:6" s="3" customFormat="1" ht="12.75">
      <c r="A4" s="159" t="s">
        <v>153</v>
      </c>
      <c r="B4" s="183"/>
      <c r="C4" s="183"/>
      <c r="D4" s="183"/>
      <c r="E4" s="183"/>
      <c r="F4" s="183"/>
    </row>
    <row r="5" spans="1:6" s="3" customFormat="1" ht="12.75">
      <c r="A5" s="159" t="s">
        <v>154</v>
      </c>
      <c r="B5" s="183"/>
      <c r="C5" s="183"/>
      <c r="D5" s="183"/>
      <c r="E5" s="183"/>
      <c r="F5" s="183"/>
    </row>
    <row r="6" spans="1:6" s="3" customFormat="1" ht="12.75">
      <c r="A6" s="8" t="s">
        <v>326</v>
      </c>
      <c r="B6" s="7"/>
      <c r="C6" s="7"/>
      <c r="D6" s="7"/>
      <c r="E6" s="7"/>
      <c r="F6" s="7"/>
    </row>
    <row r="7" spans="1:6" ht="12.75">
      <c r="A7" s="192" t="s">
        <v>163</v>
      </c>
      <c r="B7" s="193"/>
      <c r="C7" s="193"/>
      <c r="D7" s="193"/>
      <c r="E7" s="193"/>
      <c r="F7" s="193"/>
    </row>
    <row r="8" spans="1:6" ht="5.25" customHeight="1">
      <c r="A8" s="6"/>
      <c r="B8" s="6"/>
      <c r="C8" s="6"/>
      <c r="D8" s="6"/>
      <c r="E8" s="11"/>
      <c r="F8" s="6"/>
    </row>
    <row r="9" spans="1:25" ht="15" customHeight="1">
      <c r="A9" s="191" t="s">
        <v>2</v>
      </c>
      <c r="B9" s="191" t="s">
        <v>3</v>
      </c>
      <c r="C9" s="191"/>
      <c r="D9" s="191" t="s">
        <v>4</v>
      </c>
      <c r="E9" s="191" t="s">
        <v>20</v>
      </c>
      <c r="F9" s="191" t="s">
        <v>5</v>
      </c>
      <c r="G9" s="59"/>
      <c r="H9" s="185" t="s">
        <v>3</v>
      </c>
      <c r="I9" s="186"/>
      <c r="J9" s="187" t="s">
        <v>4</v>
      </c>
      <c r="K9" s="187" t="s">
        <v>20</v>
      </c>
      <c r="L9" s="187" t="s">
        <v>5</v>
      </c>
      <c r="M9" s="59"/>
      <c r="N9" s="191" t="s">
        <v>3</v>
      </c>
      <c r="O9" s="191"/>
      <c r="P9" s="191" t="s">
        <v>4</v>
      </c>
      <c r="Q9" s="191" t="s">
        <v>20</v>
      </c>
      <c r="R9" s="191" t="s">
        <v>5</v>
      </c>
      <c r="S9" s="59"/>
      <c r="T9" s="191" t="s">
        <v>3</v>
      </c>
      <c r="U9" s="191"/>
      <c r="V9" s="191" t="s">
        <v>4</v>
      </c>
      <c r="W9" s="191" t="s">
        <v>20</v>
      </c>
      <c r="X9" s="191" t="s">
        <v>5</v>
      </c>
      <c r="Y9" s="59"/>
    </row>
    <row r="10" spans="1:25" ht="40.5" customHeight="1">
      <c r="A10" s="191"/>
      <c r="B10" s="2" t="s">
        <v>175</v>
      </c>
      <c r="C10" s="2" t="s">
        <v>167</v>
      </c>
      <c r="D10" s="191"/>
      <c r="E10" s="191"/>
      <c r="F10" s="191"/>
      <c r="G10" s="59"/>
      <c r="H10" s="2" t="s">
        <v>21</v>
      </c>
      <c r="I10" s="2" t="s">
        <v>141</v>
      </c>
      <c r="J10" s="188"/>
      <c r="K10" s="188"/>
      <c r="L10" s="188"/>
      <c r="M10" s="59"/>
      <c r="N10" s="2" t="s">
        <v>21</v>
      </c>
      <c r="O10" s="2" t="s">
        <v>142</v>
      </c>
      <c r="P10" s="191"/>
      <c r="Q10" s="191"/>
      <c r="R10" s="191"/>
      <c r="S10" s="59"/>
      <c r="T10" s="2" t="s">
        <v>21</v>
      </c>
      <c r="U10" s="2" t="s">
        <v>321</v>
      </c>
      <c r="V10" s="191"/>
      <c r="W10" s="191"/>
      <c r="X10" s="191"/>
      <c r="Y10" s="59"/>
    </row>
    <row r="11" spans="1:25" ht="12.75">
      <c r="A11" s="6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60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60"/>
      <c r="N11" s="4">
        <v>2</v>
      </c>
      <c r="O11" s="4">
        <v>3</v>
      </c>
      <c r="P11" s="4">
        <v>4</v>
      </c>
      <c r="Q11" s="4">
        <v>5</v>
      </c>
      <c r="R11" s="4">
        <v>6</v>
      </c>
      <c r="S11" s="60"/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60"/>
    </row>
    <row r="12" spans="1:25" ht="34.5" customHeight="1">
      <c r="A12" s="65" t="s">
        <v>27</v>
      </c>
      <c r="B12" s="61" t="s">
        <v>7</v>
      </c>
      <c r="C12" s="61">
        <v>0</v>
      </c>
      <c r="D12" s="61" t="s">
        <v>7</v>
      </c>
      <c r="E12" s="61" t="s">
        <v>7</v>
      </c>
      <c r="F12" s="58">
        <f>(F14+F15)/2</f>
        <v>2</v>
      </c>
      <c r="G12" s="88"/>
      <c r="H12" s="61" t="s">
        <v>7</v>
      </c>
      <c r="I12" s="61"/>
      <c r="J12" s="61" t="s">
        <v>7</v>
      </c>
      <c r="K12" s="61" t="s">
        <v>7</v>
      </c>
      <c r="L12" s="58">
        <f>(L14+L15)/2</f>
        <v>2</v>
      </c>
      <c r="M12" s="88"/>
      <c r="N12" s="61" t="s">
        <v>7</v>
      </c>
      <c r="O12" s="61"/>
      <c r="P12" s="61" t="s">
        <v>7</v>
      </c>
      <c r="Q12" s="61" t="s">
        <v>7</v>
      </c>
      <c r="R12" s="58">
        <f>(R14+R15)/2</f>
        <v>2</v>
      </c>
      <c r="S12" s="88"/>
      <c r="T12" s="61" t="s">
        <v>7</v>
      </c>
      <c r="U12" s="61"/>
      <c r="V12" s="61" t="s">
        <v>7</v>
      </c>
      <c r="W12" s="61" t="s">
        <v>7</v>
      </c>
      <c r="X12" s="58">
        <f>(X14+X15)/2</f>
        <v>2</v>
      </c>
      <c r="Y12" s="88"/>
    </row>
    <row r="13" spans="1:25" ht="12.75">
      <c r="A13" s="65" t="s">
        <v>8</v>
      </c>
      <c r="B13" s="61"/>
      <c r="C13" s="61"/>
      <c r="D13" s="61"/>
      <c r="E13" s="61"/>
      <c r="F13" s="61"/>
      <c r="G13" s="88"/>
      <c r="H13" s="61"/>
      <c r="I13" s="61"/>
      <c r="J13" s="61"/>
      <c r="K13" s="61"/>
      <c r="L13" s="61"/>
      <c r="M13" s="88"/>
      <c r="N13" s="61"/>
      <c r="O13" s="61"/>
      <c r="P13" s="61"/>
      <c r="Q13" s="61"/>
      <c r="R13" s="61"/>
      <c r="S13" s="88"/>
      <c r="T13" s="61"/>
      <c r="U13" s="61"/>
      <c r="V13" s="61"/>
      <c r="W13" s="61"/>
      <c r="X13" s="61"/>
      <c r="Y13" s="88"/>
    </row>
    <row r="14" spans="1:25" ht="23.25" customHeight="1">
      <c r="A14" s="65" t="s">
        <v>54</v>
      </c>
      <c r="B14" s="61">
        <v>0</v>
      </c>
      <c r="C14" s="61">
        <v>0</v>
      </c>
      <c r="D14" s="58">
        <v>100</v>
      </c>
      <c r="E14" s="61" t="s">
        <v>1</v>
      </c>
      <c r="F14" s="61">
        <v>2</v>
      </c>
      <c r="G14" s="88"/>
      <c r="H14" s="61">
        <v>0</v>
      </c>
      <c r="I14" s="58">
        <f>C14*(1-0.015)</f>
        <v>0</v>
      </c>
      <c r="J14" s="58">
        <v>100</v>
      </c>
      <c r="K14" s="61" t="s">
        <v>1</v>
      </c>
      <c r="L14" s="61">
        <v>2</v>
      </c>
      <c r="M14" s="88"/>
      <c r="N14" s="61"/>
      <c r="O14" s="58">
        <v>5</v>
      </c>
      <c r="P14" s="58">
        <v>100</v>
      </c>
      <c r="Q14" s="61" t="s">
        <v>1</v>
      </c>
      <c r="R14" s="61">
        <v>2</v>
      </c>
      <c r="S14" s="88"/>
      <c r="T14" s="61"/>
      <c r="U14" s="58">
        <v>5</v>
      </c>
      <c r="V14" s="58">
        <v>100</v>
      </c>
      <c r="W14" s="61" t="s">
        <v>1</v>
      </c>
      <c r="X14" s="61">
        <v>2</v>
      </c>
      <c r="Y14" s="88"/>
    </row>
    <row r="15" spans="1:25" ht="24" customHeight="1">
      <c r="A15" s="65" t="s">
        <v>55</v>
      </c>
      <c r="B15" s="61">
        <v>0</v>
      </c>
      <c r="C15" s="61">
        <v>0</v>
      </c>
      <c r="D15" s="58">
        <v>100</v>
      </c>
      <c r="E15" s="61" t="s">
        <v>1</v>
      </c>
      <c r="F15" s="61">
        <v>2</v>
      </c>
      <c r="G15" s="88"/>
      <c r="H15" s="61">
        <v>0</v>
      </c>
      <c r="I15" s="58">
        <f>C15*(1-0.015)</f>
        <v>0</v>
      </c>
      <c r="J15" s="58">
        <v>100</v>
      </c>
      <c r="K15" s="61" t="s">
        <v>1</v>
      </c>
      <c r="L15" s="61">
        <v>2</v>
      </c>
      <c r="M15" s="88"/>
      <c r="N15" s="61"/>
      <c r="O15" s="58">
        <v>30</v>
      </c>
      <c r="P15" s="58">
        <v>100</v>
      </c>
      <c r="Q15" s="61" t="s">
        <v>1</v>
      </c>
      <c r="R15" s="61">
        <v>2</v>
      </c>
      <c r="S15" s="88"/>
      <c r="T15" s="61"/>
      <c r="U15" s="58">
        <v>30</v>
      </c>
      <c r="V15" s="58">
        <v>100</v>
      </c>
      <c r="W15" s="61" t="s">
        <v>1</v>
      </c>
      <c r="X15" s="61">
        <v>2</v>
      </c>
      <c r="Y15" s="88"/>
    </row>
    <row r="16" spans="1:25" ht="28.5" customHeight="1">
      <c r="A16" s="65" t="s">
        <v>28</v>
      </c>
      <c r="B16" s="61" t="s">
        <v>7</v>
      </c>
      <c r="C16" s="61"/>
      <c r="D16" s="61" t="s">
        <v>7</v>
      </c>
      <c r="E16" s="61" t="s">
        <v>7</v>
      </c>
      <c r="F16" s="58">
        <f>(F18+F19+F22)/3</f>
        <v>0.5</v>
      </c>
      <c r="G16" s="88"/>
      <c r="H16" s="61" t="s">
        <v>7</v>
      </c>
      <c r="I16" s="61"/>
      <c r="J16" s="61" t="s">
        <v>7</v>
      </c>
      <c r="K16" s="61" t="s">
        <v>7</v>
      </c>
      <c r="L16" s="58">
        <f>(L18+L19+L22)/3</f>
        <v>0.5</v>
      </c>
      <c r="M16" s="88"/>
      <c r="N16" s="61" t="s">
        <v>7</v>
      </c>
      <c r="O16" s="61"/>
      <c r="P16" s="61" t="s">
        <v>7</v>
      </c>
      <c r="Q16" s="61" t="s">
        <v>7</v>
      </c>
      <c r="R16" s="58">
        <f>(R18+R19+R22)/3</f>
        <v>0.5</v>
      </c>
      <c r="S16" s="88"/>
      <c r="T16" s="61" t="s">
        <v>7</v>
      </c>
      <c r="U16" s="61"/>
      <c r="V16" s="61" t="s">
        <v>7</v>
      </c>
      <c r="W16" s="61" t="s">
        <v>7</v>
      </c>
      <c r="X16" s="58">
        <f>(X18+X19+X22)/3</f>
        <v>0.5</v>
      </c>
      <c r="Y16" s="88"/>
    </row>
    <row r="17" spans="1:25" ht="12.75">
      <c r="A17" s="65" t="s">
        <v>14</v>
      </c>
      <c r="B17" s="61"/>
      <c r="C17" s="61"/>
      <c r="D17" s="61"/>
      <c r="E17" s="61"/>
      <c r="F17" s="61"/>
      <c r="G17" s="88"/>
      <c r="H17" s="61"/>
      <c r="I17" s="61"/>
      <c r="J17" s="61"/>
      <c r="K17" s="61"/>
      <c r="L17" s="61"/>
      <c r="M17" s="88"/>
      <c r="N17" s="61"/>
      <c r="O17" s="61"/>
      <c r="P17" s="61"/>
      <c r="Q17" s="61"/>
      <c r="R17" s="61"/>
      <c r="S17" s="88"/>
      <c r="T17" s="61"/>
      <c r="U17" s="61"/>
      <c r="V17" s="61"/>
      <c r="W17" s="61"/>
      <c r="X17" s="61"/>
      <c r="Y17" s="88"/>
    </row>
    <row r="18" spans="1:25" ht="27" customHeight="1">
      <c r="A18" s="65" t="s">
        <v>144</v>
      </c>
      <c r="B18" s="61">
        <v>0</v>
      </c>
      <c r="C18" s="61">
        <v>0</v>
      </c>
      <c r="D18" s="58">
        <v>100</v>
      </c>
      <c r="E18" s="61" t="s">
        <v>1</v>
      </c>
      <c r="F18" s="61">
        <v>0.5</v>
      </c>
      <c r="G18" s="88"/>
      <c r="H18" s="61">
        <v>0</v>
      </c>
      <c r="I18" s="58">
        <f>C18*(1-0.015)</f>
        <v>0</v>
      </c>
      <c r="J18" s="58">
        <v>100</v>
      </c>
      <c r="K18" s="61" t="s">
        <v>1</v>
      </c>
      <c r="L18" s="61">
        <v>0.5</v>
      </c>
      <c r="M18" s="88"/>
      <c r="N18" s="61">
        <v>0</v>
      </c>
      <c r="O18" s="58">
        <v>5</v>
      </c>
      <c r="P18" s="58">
        <v>100</v>
      </c>
      <c r="Q18" s="61" t="s">
        <v>1</v>
      </c>
      <c r="R18" s="61">
        <v>0.5</v>
      </c>
      <c r="S18" s="88"/>
      <c r="T18" s="61">
        <v>0</v>
      </c>
      <c r="U18" s="58">
        <v>5</v>
      </c>
      <c r="V18" s="58">
        <v>100</v>
      </c>
      <c r="W18" s="61" t="s">
        <v>1</v>
      </c>
      <c r="X18" s="61">
        <v>0.5</v>
      </c>
      <c r="Y18" s="88"/>
    </row>
    <row r="19" spans="1:25" ht="23.25" customHeight="1">
      <c r="A19" s="65" t="s">
        <v>56</v>
      </c>
      <c r="B19" s="61" t="s">
        <v>7</v>
      </c>
      <c r="C19" s="61" t="s">
        <v>7</v>
      </c>
      <c r="D19" s="61" t="s">
        <v>7</v>
      </c>
      <c r="E19" s="61" t="s">
        <v>1</v>
      </c>
      <c r="F19" s="61">
        <v>0.5</v>
      </c>
      <c r="G19" s="88"/>
      <c r="H19" s="61" t="s">
        <v>7</v>
      </c>
      <c r="I19" s="61" t="s">
        <v>7</v>
      </c>
      <c r="J19" s="61" t="s">
        <v>7</v>
      </c>
      <c r="K19" s="61" t="s">
        <v>1</v>
      </c>
      <c r="L19" s="61">
        <v>0.5</v>
      </c>
      <c r="M19" s="88"/>
      <c r="N19" s="61" t="s">
        <v>7</v>
      </c>
      <c r="O19" s="61" t="s">
        <v>7</v>
      </c>
      <c r="P19" s="61" t="s">
        <v>7</v>
      </c>
      <c r="Q19" s="61" t="s">
        <v>1</v>
      </c>
      <c r="R19" s="61">
        <v>0.5</v>
      </c>
      <c r="S19" s="88"/>
      <c r="T19" s="61" t="s">
        <v>7</v>
      </c>
      <c r="U19" s="61" t="s">
        <v>7</v>
      </c>
      <c r="V19" s="61" t="s">
        <v>7</v>
      </c>
      <c r="W19" s="61" t="s">
        <v>1</v>
      </c>
      <c r="X19" s="61">
        <v>0.5</v>
      </c>
      <c r="Y19" s="88"/>
    </row>
    <row r="20" spans="1:25" ht="25.5" customHeight="1">
      <c r="A20" s="65" t="s">
        <v>29</v>
      </c>
      <c r="B20" s="61">
        <v>0</v>
      </c>
      <c r="C20" s="61">
        <v>0</v>
      </c>
      <c r="D20" s="58">
        <v>100</v>
      </c>
      <c r="E20" s="61" t="s">
        <v>7</v>
      </c>
      <c r="F20" s="61"/>
      <c r="G20" s="88"/>
      <c r="H20" s="61">
        <v>0</v>
      </c>
      <c r="I20" s="58">
        <f>C20*(1-0.015)</f>
        <v>0</v>
      </c>
      <c r="J20" s="58">
        <v>100</v>
      </c>
      <c r="K20" s="61" t="s">
        <v>7</v>
      </c>
      <c r="L20" s="61"/>
      <c r="M20" s="88"/>
      <c r="N20" s="61">
        <v>0</v>
      </c>
      <c r="O20" s="58">
        <f>I20*(1-0.015)</f>
        <v>0</v>
      </c>
      <c r="P20" s="58">
        <v>100</v>
      </c>
      <c r="Q20" s="61" t="s">
        <v>7</v>
      </c>
      <c r="R20" s="61"/>
      <c r="S20" s="88"/>
      <c r="T20" s="61">
        <v>0</v>
      </c>
      <c r="U20" s="58">
        <f>O20*(1-0.015)</f>
        <v>0</v>
      </c>
      <c r="V20" s="58">
        <v>100</v>
      </c>
      <c r="W20" s="61" t="s">
        <v>7</v>
      </c>
      <c r="X20" s="61"/>
      <c r="Y20" s="88"/>
    </row>
    <row r="21" spans="1:25" ht="12.75">
      <c r="A21" s="65" t="s">
        <v>30</v>
      </c>
      <c r="B21" s="61">
        <v>0</v>
      </c>
      <c r="C21" s="61">
        <v>0</v>
      </c>
      <c r="D21" s="58">
        <v>100</v>
      </c>
      <c r="E21" s="61" t="s">
        <v>7</v>
      </c>
      <c r="F21" s="61"/>
      <c r="G21" s="88"/>
      <c r="H21" s="61">
        <v>0</v>
      </c>
      <c r="I21" s="58">
        <f>C21*(1-0.015)</f>
        <v>0</v>
      </c>
      <c r="J21" s="58">
        <v>100</v>
      </c>
      <c r="K21" s="61" t="s">
        <v>7</v>
      </c>
      <c r="L21" s="61"/>
      <c r="M21" s="88"/>
      <c r="N21" s="61">
        <v>0</v>
      </c>
      <c r="O21" s="58">
        <f>I21*(1-0.015)</f>
        <v>0</v>
      </c>
      <c r="P21" s="58">
        <v>100</v>
      </c>
      <c r="Q21" s="61" t="s">
        <v>7</v>
      </c>
      <c r="R21" s="61"/>
      <c r="S21" s="88"/>
      <c r="T21" s="61">
        <v>0</v>
      </c>
      <c r="U21" s="58">
        <f>O21*(1-0.015)</f>
        <v>0</v>
      </c>
      <c r="V21" s="58">
        <v>100</v>
      </c>
      <c r="W21" s="61" t="s">
        <v>7</v>
      </c>
      <c r="X21" s="61"/>
      <c r="Y21" s="88"/>
    </row>
    <row r="22" spans="1:25" ht="48" customHeight="1">
      <c r="A22" s="65" t="s">
        <v>57</v>
      </c>
      <c r="B22" s="61">
        <v>0</v>
      </c>
      <c r="C22" s="61">
        <v>0</v>
      </c>
      <c r="D22" s="58">
        <v>100</v>
      </c>
      <c r="E22" s="61" t="s">
        <v>1</v>
      </c>
      <c r="F22" s="61">
        <v>0.5</v>
      </c>
      <c r="G22" s="88"/>
      <c r="H22" s="61">
        <v>0</v>
      </c>
      <c r="I22" s="61">
        <v>0</v>
      </c>
      <c r="J22" s="90"/>
      <c r="K22" s="61" t="s">
        <v>1</v>
      </c>
      <c r="L22" s="61">
        <v>0.5</v>
      </c>
      <c r="M22" s="88"/>
      <c r="N22" s="61">
        <v>0</v>
      </c>
      <c r="O22" s="61">
        <v>0</v>
      </c>
      <c r="P22" s="90"/>
      <c r="Q22" s="61" t="s">
        <v>1</v>
      </c>
      <c r="R22" s="61">
        <v>0.5</v>
      </c>
      <c r="S22" s="88"/>
      <c r="T22" s="61">
        <v>0</v>
      </c>
      <c r="U22" s="61">
        <v>0</v>
      </c>
      <c r="V22" s="90"/>
      <c r="W22" s="61" t="s">
        <v>1</v>
      </c>
      <c r="X22" s="61">
        <v>0.5</v>
      </c>
      <c r="Y22" s="88"/>
    </row>
    <row r="23" spans="1:25" ht="24">
      <c r="A23" s="65" t="s">
        <v>31</v>
      </c>
      <c r="B23" s="61">
        <v>0</v>
      </c>
      <c r="C23" s="61">
        <v>0</v>
      </c>
      <c r="D23" s="61"/>
      <c r="E23" s="61" t="s">
        <v>1</v>
      </c>
      <c r="F23" s="58">
        <f>F24/1</f>
        <v>0.2</v>
      </c>
      <c r="G23" s="88"/>
      <c r="H23" s="61">
        <v>0</v>
      </c>
      <c r="I23" s="61">
        <v>0</v>
      </c>
      <c r="J23" s="61"/>
      <c r="K23" s="61" t="s">
        <v>1</v>
      </c>
      <c r="L23" s="58">
        <f>L24/1</f>
        <v>0.2</v>
      </c>
      <c r="M23" s="88"/>
      <c r="N23" s="61">
        <v>0</v>
      </c>
      <c r="O23" s="61">
        <v>0</v>
      </c>
      <c r="P23" s="61"/>
      <c r="Q23" s="61" t="s">
        <v>1</v>
      </c>
      <c r="R23" s="58">
        <f>R24/1</f>
        <v>0.2</v>
      </c>
      <c r="S23" s="88"/>
      <c r="T23" s="61">
        <v>0</v>
      </c>
      <c r="U23" s="61">
        <v>0</v>
      </c>
      <c r="V23" s="61"/>
      <c r="W23" s="61" t="s">
        <v>1</v>
      </c>
      <c r="X23" s="58">
        <f>X24/1</f>
        <v>0.2</v>
      </c>
      <c r="Y23" s="88"/>
    </row>
    <row r="24" spans="1:25" ht="64.5" customHeight="1">
      <c r="A24" s="65" t="s">
        <v>32</v>
      </c>
      <c r="B24" s="61">
        <v>0</v>
      </c>
      <c r="C24" s="61">
        <v>0</v>
      </c>
      <c r="D24" s="58">
        <v>100</v>
      </c>
      <c r="E24" s="61"/>
      <c r="F24" s="61">
        <v>0.2</v>
      </c>
      <c r="G24" s="88"/>
      <c r="H24" s="61">
        <v>0</v>
      </c>
      <c r="I24" s="58">
        <f>C24*(1-0.015)</f>
        <v>0</v>
      </c>
      <c r="J24" s="58">
        <v>100</v>
      </c>
      <c r="K24" s="61"/>
      <c r="L24" s="61">
        <v>0.2</v>
      </c>
      <c r="M24" s="88"/>
      <c r="N24" s="61">
        <v>0</v>
      </c>
      <c r="O24" s="58">
        <f>I24*(1-0.015)</f>
        <v>0</v>
      </c>
      <c r="P24" s="58">
        <v>100</v>
      </c>
      <c r="Q24" s="61"/>
      <c r="R24" s="61">
        <v>0.2</v>
      </c>
      <c r="S24" s="88"/>
      <c r="T24" s="61">
        <v>0</v>
      </c>
      <c r="U24" s="58">
        <f>O24*(1-0.015)</f>
        <v>0</v>
      </c>
      <c r="V24" s="58">
        <v>100</v>
      </c>
      <c r="W24" s="61"/>
      <c r="X24" s="61">
        <v>0.2</v>
      </c>
      <c r="Y24" s="88"/>
    </row>
    <row r="25" spans="1:25" ht="24" customHeight="1">
      <c r="A25" s="65" t="s">
        <v>33</v>
      </c>
      <c r="B25" s="61">
        <v>0</v>
      </c>
      <c r="C25" s="61">
        <v>0</v>
      </c>
      <c r="D25" s="61"/>
      <c r="E25" s="61" t="s">
        <v>1</v>
      </c>
      <c r="F25" s="58">
        <f>F26/1</f>
        <v>0.2</v>
      </c>
      <c r="G25" s="88"/>
      <c r="H25" s="61">
        <v>0</v>
      </c>
      <c r="I25" s="61">
        <v>0</v>
      </c>
      <c r="J25" s="61"/>
      <c r="K25" s="61" t="s">
        <v>1</v>
      </c>
      <c r="L25" s="58">
        <f>L26/1</f>
        <v>0.2</v>
      </c>
      <c r="M25" s="88"/>
      <c r="N25" s="61">
        <v>0</v>
      </c>
      <c r="O25" s="61">
        <v>0</v>
      </c>
      <c r="P25" s="61"/>
      <c r="Q25" s="61" t="s">
        <v>1</v>
      </c>
      <c r="R25" s="58">
        <f>R26/1</f>
        <v>0.2</v>
      </c>
      <c r="S25" s="88"/>
      <c r="T25" s="61">
        <v>0</v>
      </c>
      <c r="U25" s="61">
        <v>0</v>
      </c>
      <c r="V25" s="61"/>
      <c r="W25" s="61" t="s">
        <v>1</v>
      </c>
      <c r="X25" s="58">
        <f>X26/1</f>
        <v>0.2</v>
      </c>
      <c r="Y25" s="88"/>
    </row>
    <row r="26" spans="1:25" ht="48" customHeight="1">
      <c r="A26" s="65" t="s">
        <v>34</v>
      </c>
      <c r="B26" s="61">
        <v>0</v>
      </c>
      <c r="C26" s="61">
        <v>0</v>
      </c>
      <c r="D26" s="90">
        <v>100</v>
      </c>
      <c r="E26" s="61"/>
      <c r="F26" s="61">
        <v>0.2</v>
      </c>
      <c r="G26" s="88"/>
      <c r="H26" s="61">
        <v>0</v>
      </c>
      <c r="I26" s="61">
        <v>0</v>
      </c>
      <c r="J26" s="90">
        <v>100</v>
      </c>
      <c r="K26" s="61"/>
      <c r="L26" s="61">
        <v>0.2</v>
      </c>
      <c r="M26" s="88"/>
      <c r="N26" s="61">
        <v>0</v>
      </c>
      <c r="O26" s="61">
        <v>0</v>
      </c>
      <c r="P26" s="90">
        <v>100</v>
      </c>
      <c r="Q26" s="61"/>
      <c r="R26" s="61">
        <v>0.2</v>
      </c>
      <c r="S26" s="88"/>
      <c r="T26" s="61">
        <v>0</v>
      </c>
      <c r="U26" s="61">
        <v>0</v>
      </c>
      <c r="V26" s="90">
        <v>100</v>
      </c>
      <c r="W26" s="61"/>
      <c r="X26" s="61">
        <v>0.2</v>
      </c>
      <c r="Y26" s="88"/>
    </row>
    <row r="27" spans="1:25" ht="22.5" customHeight="1">
      <c r="A27" s="65" t="s">
        <v>35</v>
      </c>
      <c r="B27" s="61">
        <v>0</v>
      </c>
      <c r="C27" s="61">
        <v>0</v>
      </c>
      <c r="D27" s="61"/>
      <c r="E27" s="61"/>
      <c r="F27" s="58">
        <f>F28/1</f>
        <v>0.5</v>
      </c>
      <c r="G27" s="88"/>
      <c r="H27" s="61">
        <v>0</v>
      </c>
      <c r="I27" s="61">
        <v>0</v>
      </c>
      <c r="J27" s="61"/>
      <c r="K27" s="61"/>
      <c r="L27" s="58">
        <f>L28/1</f>
        <v>0.5</v>
      </c>
      <c r="M27" s="88"/>
      <c r="N27" s="61">
        <v>0</v>
      </c>
      <c r="O27" s="61">
        <v>0</v>
      </c>
      <c r="P27" s="61"/>
      <c r="Q27" s="61"/>
      <c r="R27" s="58">
        <f>R28/1</f>
        <v>0.5</v>
      </c>
      <c r="S27" s="88"/>
      <c r="T27" s="61">
        <v>0</v>
      </c>
      <c r="U27" s="61">
        <v>0</v>
      </c>
      <c r="V27" s="61"/>
      <c r="W27" s="61"/>
      <c r="X27" s="58">
        <f>X28/1</f>
        <v>0.5</v>
      </c>
      <c r="Y27" s="88"/>
    </row>
    <row r="28" spans="1:25" ht="26.25" customHeight="1">
      <c r="A28" s="65" t="s">
        <v>36</v>
      </c>
      <c r="B28" s="61">
        <v>0</v>
      </c>
      <c r="C28" s="61">
        <v>0</v>
      </c>
      <c r="D28" s="58">
        <v>100</v>
      </c>
      <c r="E28" s="61" t="s">
        <v>1</v>
      </c>
      <c r="F28" s="61">
        <v>0.5</v>
      </c>
      <c r="G28" s="88"/>
      <c r="H28" s="61">
        <v>0</v>
      </c>
      <c r="I28" s="58">
        <f>C28*(1-0.015)</f>
        <v>0</v>
      </c>
      <c r="J28" s="58">
        <v>100</v>
      </c>
      <c r="K28" s="61" t="s">
        <v>1</v>
      </c>
      <c r="L28" s="61">
        <v>0.5</v>
      </c>
      <c r="M28" s="88"/>
      <c r="N28" s="61">
        <v>0</v>
      </c>
      <c r="O28" s="58">
        <f>I28*(1-0.015)</f>
        <v>0</v>
      </c>
      <c r="P28" s="58">
        <v>100</v>
      </c>
      <c r="Q28" s="61" t="s">
        <v>1</v>
      </c>
      <c r="R28" s="61">
        <v>0.5</v>
      </c>
      <c r="S28" s="88"/>
      <c r="T28" s="61">
        <v>0</v>
      </c>
      <c r="U28" s="58">
        <f>O28*(1-0.015)</f>
        <v>0</v>
      </c>
      <c r="V28" s="58">
        <v>100</v>
      </c>
      <c r="W28" s="61" t="s">
        <v>1</v>
      </c>
      <c r="X28" s="61">
        <v>0.5</v>
      </c>
      <c r="Y28" s="88"/>
    </row>
    <row r="29" spans="1:25" ht="25.5" customHeight="1">
      <c r="A29" s="65" t="s">
        <v>37</v>
      </c>
      <c r="B29" s="61" t="s">
        <v>7</v>
      </c>
      <c r="C29" s="61" t="s">
        <v>7</v>
      </c>
      <c r="D29" s="61" t="s">
        <v>7</v>
      </c>
      <c r="E29" s="61" t="s">
        <v>7</v>
      </c>
      <c r="F29" s="58">
        <f>(F31+F32)/2</f>
        <v>0.5</v>
      </c>
      <c r="G29" s="88"/>
      <c r="H29" s="61" t="s">
        <v>7</v>
      </c>
      <c r="I29" s="61" t="s">
        <v>7</v>
      </c>
      <c r="J29" s="61" t="s">
        <v>7</v>
      </c>
      <c r="K29" s="61" t="s">
        <v>7</v>
      </c>
      <c r="L29" s="58">
        <f>(L31+L32)/2</f>
        <v>0.5</v>
      </c>
      <c r="M29" s="88"/>
      <c r="N29" s="61" t="s">
        <v>7</v>
      </c>
      <c r="O29" s="61" t="s">
        <v>7</v>
      </c>
      <c r="P29" s="61" t="s">
        <v>7</v>
      </c>
      <c r="Q29" s="61" t="s">
        <v>7</v>
      </c>
      <c r="R29" s="58">
        <f>(R31+R32)/2</f>
        <v>0.5</v>
      </c>
      <c r="S29" s="88"/>
      <c r="T29" s="61" t="s">
        <v>7</v>
      </c>
      <c r="U29" s="61" t="s">
        <v>7</v>
      </c>
      <c r="V29" s="61" t="s">
        <v>7</v>
      </c>
      <c r="W29" s="61" t="s">
        <v>7</v>
      </c>
      <c r="X29" s="58">
        <f>(X31+X32)/2</f>
        <v>0.5</v>
      </c>
      <c r="Y29" s="88"/>
    </row>
    <row r="30" spans="1:25" ht="12.75">
      <c r="A30" s="65" t="s">
        <v>14</v>
      </c>
      <c r="B30" s="61"/>
      <c r="C30" s="61"/>
      <c r="D30" s="61"/>
      <c r="E30" s="61"/>
      <c r="F30" s="61"/>
      <c r="G30" s="88"/>
      <c r="H30" s="61"/>
      <c r="I30" s="61"/>
      <c r="J30" s="61"/>
      <c r="K30" s="61"/>
      <c r="L30" s="61"/>
      <c r="M30" s="88"/>
      <c r="N30" s="61"/>
      <c r="O30" s="61"/>
      <c r="P30" s="61"/>
      <c r="Q30" s="61"/>
      <c r="R30" s="61"/>
      <c r="S30" s="88"/>
      <c r="T30" s="61"/>
      <c r="U30" s="61"/>
      <c r="V30" s="61"/>
      <c r="W30" s="61"/>
      <c r="X30" s="61"/>
      <c r="Y30" s="88"/>
    </row>
    <row r="31" spans="1:25" ht="23.25" customHeight="1">
      <c r="A31" s="65" t="s">
        <v>58</v>
      </c>
      <c r="B31" s="61">
        <v>0</v>
      </c>
      <c r="C31" s="61">
        <v>0</v>
      </c>
      <c r="D31" s="58">
        <v>100</v>
      </c>
      <c r="E31" s="61" t="s">
        <v>0</v>
      </c>
      <c r="F31" s="61">
        <v>0.5</v>
      </c>
      <c r="G31" s="88"/>
      <c r="H31" s="61">
        <v>0</v>
      </c>
      <c r="I31" s="61">
        <v>0</v>
      </c>
      <c r="J31" s="58">
        <v>100</v>
      </c>
      <c r="K31" s="61" t="s">
        <v>0</v>
      </c>
      <c r="L31" s="61">
        <v>0.5</v>
      </c>
      <c r="M31" s="88"/>
      <c r="N31" s="61">
        <v>0</v>
      </c>
      <c r="O31" s="61">
        <v>0</v>
      </c>
      <c r="P31" s="58">
        <v>100</v>
      </c>
      <c r="Q31" s="61" t="s">
        <v>0</v>
      </c>
      <c r="R31" s="61">
        <v>0.5</v>
      </c>
      <c r="S31" s="88"/>
      <c r="T31" s="61">
        <v>0</v>
      </c>
      <c r="U31" s="61">
        <v>0</v>
      </c>
      <c r="V31" s="58">
        <v>100</v>
      </c>
      <c r="W31" s="61" t="s">
        <v>0</v>
      </c>
      <c r="X31" s="61">
        <v>0.5</v>
      </c>
      <c r="Y31" s="88"/>
    </row>
    <row r="32" spans="1:25" ht="36" customHeight="1">
      <c r="A32" s="65" t="s">
        <v>59</v>
      </c>
      <c r="B32" s="61">
        <v>0</v>
      </c>
      <c r="C32" s="61">
        <v>0</v>
      </c>
      <c r="D32" s="90">
        <v>100</v>
      </c>
      <c r="E32" s="61" t="s">
        <v>1</v>
      </c>
      <c r="F32" s="61">
        <v>0.5</v>
      </c>
      <c r="G32" s="88"/>
      <c r="H32" s="61">
        <v>0</v>
      </c>
      <c r="I32" s="61">
        <v>0</v>
      </c>
      <c r="J32" s="90">
        <v>100</v>
      </c>
      <c r="K32" s="61" t="s">
        <v>1</v>
      </c>
      <c r="L32" s="61">
        <v>0.5</v>
      </c>
      <c r="M32" s="88"/>
      <c r="N32" s="61">
        <v>0</v>
      </c>
      <c r="O32" s="61">
        <v>0</v>
      </c>
      <c r="P32" s="90">
        <v>100</v>
      </c>
      <c r="Q32" s="61" t="s">
        <v>1</v>
      </c>
      <c r="R32" s="61">
        <v>0.5</v>
      </c>
      <c r="S32" s="88"/>
      <c r="T32" s="61">
        <v>0</v>
      </c>
      <c r="U32" s="61">
        <v>0</v>
      </c>
      <c r="V32" s="90">
        <v>100</v>
      </c>
      <c r="W32" s="61" t="s">
        <v>1</v>
      </c>
      <c r="X32" s="61">
        <v>0.5</v>
      </c>
      <c r="Y32" s="88"/>
    </row>
    <row r="33" spans="1:25" ht="24.75" customHeight="1">
      <c r="A33" s="65" t="s">
        <v>38</v>
      </c>
      <c r="B33" s="61">
        <v>0</v>
      </c>
      <c r="C33" s="61">
        <v>0</v>
      </c>
      <c r="D33" s="61"/>
      <c r="E33" s="61" t="s">
        <v>1</v>
      </c>
      <c r="F33" s="58">
        <f>F34/1</f>
        <v>0.2</v>
      </c>
      <c r="G33" s="88"/>
      <c r="H33" s="61">
        <v>0</v>
      </c>
      <c r="I33" s="61">
        <v>0</v>
      </c>
      <c r="J33" s="61"/>
      <c r="K33" s="61" t="s">
        <v>1</v>
      </c>
      <c r="L33" s="58">
        <f>L34/1</f>
        <v>0.2</v>
      </c>
      <c r="M33" s="88"/>
      <c r="N33" s="61">
        <v>0</v>
      </c>
      <c r="O33" s="61">
        <v>0</v>
      </c>
      <c r="P33" s="61"/>
      <c r="Q33" s="61" t="s">
        <v>1</v>
      </c>
      <c r="R33" s="58">
        <f>R34/1</f>
        <v>0.2</v>
      </c>
      <c r="S33" s="88"/>
      <c r="T33" s="61">
        <v>0</v>
      </c>
      <c r="U33" s="61">
        <v>0</v>
      </c>
      <c r="V33" s="61"/>
      <c r="W33" s="61" t="s">
        <v>1</v>
      </c>
      <c r="X33" s="58">
        <f>X34/1</f>
        <v>0.2</v>
      </c>
      <c r="Y33" s="88"/>
    </row>
    <row r="34" spans="1:25" ht="35.25" customHeight="1">
      <c r="A34" s="65" t="s">
        <v>39</v>
      </c>
      <c r="B34" s="61">
        <v>0</v>
      </c>
      <c r="C34" s="61">
        <v>0</v>
      </c>
      <c r="D34" s="90">
        <v>100</v>
      </c>
      <c r="E34" s="61"/>
      <c r="F34" s="61">
        <v>0.2</v>
      </c>
      <c r="G34" s="88"/>
      <c r="H34" s="61">
        <v>0</v>
      </c>
      <c r="I34" s="61">
        <v>0</v>
      </c>
      <c r="J34" s="90">
        <v>100</v>
      </c>
      <c r="K34" s="61"/>
      <c r="L34" s="61">
        <v>0.2</v>
      </c>
      <c r="M34" s="88"/>
      <c r="N34" s="61">
        <v>0</v>
      </c>
      <c r="O34" s="61">
        <v>0</v>
      </c>
      <c r="P34" s="90">
        <v>100</v>
      </c>
      <c r="Q34" s="61"/>
      <c r="R34" s="61">
        <v>0.2</v>
      </c>
      <c r="S34" s="88"/>
      <c r="T34" s="61">
        <v>0</v>
      </c>
      <c r="U34" s="61">
        <v>0</v>
      </c>
      <c r="V34" s="90">
        <v>100</v>
      </c>
      <c r="W34" s="61"/>
      <c r="X34" s="61">
        <v>0.2</v>
      </c>
      <c r="Y34" s="88"/>
    </row>
    <row r="35" spans="1:25" ht="33.75" customHeight="1">
      <c r="A35" s="19" t="s">
        <v>52</v>
      </c>
      <c r="B35" s="61" t="s">
        <v>7</v>
      </c>
      <c r="C35" s="61" t="s">
        <v>7</v>
      </c>
      <c r="D35" s="61" t="s">
        <v>7</v>
      </c>
      <c r="E35" s="61" t="s">
        <v>7</v>
      </c>
      <c r="F35" s="101">
        <f>(F12+F16+F23+F25+F27+F29+F33)/7</f>
        <v>0.5857142857142857</v>
      </c>
      <c r="G35" s="88"/>
      <c r="H35" s="61" t="s">
        <v>7</v>
      </c>
      <c r="I35" s="61" t="s">
        <v>7</v>
      </c>
      <c r="J35" s="61" t="s">
        <v>7</v>
      </c>
      <c r="K35" s="61" t="s">
        <v>7</v>
      </c>
      <c r="L35" s="101">
        <f>(L12+L16+L23+L25+L27+L29+L33)/7</f>
        <v>0.5857142857142857</v>
      </c>
      <c r="M35" s="88"/>
      <c r="N35" s="61" t="s">
        <v>7</v>
      </c>
      <c r="O35" s="61" t="s">
        <v>7</v>
      </c>
      <c r="P35" s="61" t="s">
        <v>7</v>
      </c>
      <c r="Q35" s="61" t="s">
        <v>7</v>
      </c>
      <c r="R35" s="101">
        <f>(R12+R16+R23+R25+R27+R29+R33)/7</f>
        <v>0.5857142857142857</v>
      </c>
      <c r="S35" s="88"/>
      <c r="T35" s="61" t="s">
        <v>7</v>
      </c>
      <c r="U35" s="61" t="s">
        <v>7</v>
      </c>
      <c r="V35" s="61" t="s">
        <v>7</v>
      </c>
      <c r="W35" s="61" t="s">
        <v>7</v>
      </c>
      <c r="X35" s="101">
        <f>(X12+X16+X23+X25+X27+X29+X33)/7</f>
        <v>0.5857142857142857</v>
      </c>
      <c r="Y35" s="88"/>
    </row>
    <row r="36" spans="1:25" ht="33.75" customHeight="1">
      <c r="A36" s="74"/>
      <c r="B36" s="75"/>
      <c r="C36" s="75"/>
      <c r="D36" s="43"/>
      <c r="E36" s="43"/>
      <c r="F36" s="69"/>
      <c r="G36" s="60"/>
      <c r="H36" s="75"/>
      <c r="I36" s="75"/>
      <c r="J36" s="43"/>
      <c r="K36" s="43"/>
      <c r="L36" s="69"/>
      <c r="M36" s="60"/>
      <c r="N36" s="75"/>
      <c r="O36" s="75"/>
      <c r="P36" s="43"/>
      <c r="Q36" s="43"/>
      <c r="R36" s="69"/>
      <c r="S36" s="60"/>
      <c r="T36" s="75"/>
      <c r="U36" s="75"/>
      <c r="V36" s="43"/>
      <c r="W36" s="43"/>
      <c r="X36" s="69"/>
      <c r="Y36" s="60"/>
    </row>
    <row r="37" ht="12.75">
      <c r="F37" s="20"/>
    </row>
    <row r="38" spans="1:25" s="17" customFormat="1" ht="15">
      <c r="A38" s="158" t="s">
        <v>155</v>
      </c>
      <c r="B38" s="158"/>
      <c r="C38" s="158"/>
      <c r="D38" s="14"/>
      <c r="E38" s="14"/>
      <c r="F38" s="14"/>
      <c r="G38" s="99" t="s">
        <v>156</v>
      </c>
      <c r="H38" s="15"/>
      <c r="I38" s="14"/>
      <c r="J38" s="14"/>
      <c r="K38" s="14"/>
      <c r="L38" s="14"/>
      <c r="M38" s="14"/>
      <c r="N38" s="99"/>
      <c r="O38" s="15"/>
      <c r="P38" s="14"/>
      <c r="Q38" s="14"/>
      <c r="R38" s="14"/>
      <c r="S38" s="14"/>
      <c r="T38" s="99"/>
      <c r="U38" s="15"/>
      <c r="V38" s="14"/>
      <c r="W38" s="14"/>
      <c r="X38" s="14"/>
      <c r="Y38" s="14"/>
    </row>
    <row r="39" spans="1:25" s="17" customFormat="1" ht="12.75">
      <c r="A39" s="157" t="s">
        <v>149</v>
      </c>
      <c r="B39" s="157"/>
      <c r="C39" s="157"/>
      <c r="D39" s="84"/>
      <c r="E39" s="84"/>
      <c r="F39" s="84"/>
      <c r="G39" s="189" t="s">
        <v>147</v>
      </c>
      <c r="H39" s="189"/>
      <c r="I39" s="84"/>
      <c r="J39" s="190" t="s">
        <v>148</v>
      </c>
      <c r="K39" s="190"/>
      <c r="L39" s="84"/>
      <c r="M39" s="84"/>
      <c r="N39" s="189"/>
      <c r="O39" s="189"/>
      <c r="P39" s="84"/>
      <c r="Q39" s="190"/>
      <c r="R39" s="190"/>
      <c r="S39" s="84"/>
      <c r="T39" s="189"/>
      <c r="U39" s="189"/>
      <c r="V39" s="84"/>
      <c r="W39" s="190"/>
      <c r="X39" s="190"/>
      <c r="Y39" s="84"/>
    </row>
  </sheetData>
  <sheetProtection/>
  <mergeCells count="29">
    <mergeCell ref="N39:O39"/>
    <mergeCell ref="A7:F7"/>
    <mergeCell ref="D9:D10"/>
    <mergeCell ref="E9:E10"/>
    <mergeCell ref="G39:H39"/>
    <mergeCell ref="J39:K39"/>
    <mergeCell ref="Q39:R39"/>
    <mergeCell ref="K9:K10"/>
    <mergeCell ref="L9:L10"/>
    <mergeCell ref="Q9:Q10"/>
    <mergeCell ref="R9:R10"/>
    <mergeCell ref="F9:F10"/>
    <mergeCell ref="P9:P10"/>
    <mergeCell ref="N9:O9"/>
    <mergeCell ref="H9:I9"/>
    <mergeCell ref="J9:J10"/>
    <mergeCell ref="A1:F1"/>
    <mergeCell ref="A2:F2"/>
    <mergeCell ref="A9:A10"/>
    <mergeCell ref="B9:C9"/>
    <mergeCell ref="A3:F3"/>
    <mergeCell ref="A4:F4"/>
    <mergeCell ref="A5:F5"/>
    <mergeCell ref="T9:U9"/>
    <mergeCell ref="V9:V10"/>
    <mergeCell ref="W9:W10"/>
    <mergeCell ref="X9:X10"/>
    <mergeCell ref="T39:U39"/>
    <mergeCell ref="W39:X39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31">
      <selection activeCell="A1" sqref="A1:X40"/>
    </sheetView>
  </sheetViews>
  <sheetFormatPr defaultColWidth="9.140625" defaultRowHeight="12.75"/>
  <cols>
    <col min="1" max="1" width="60.00390625" style="3" customWidth="1"/>
    <col min="2" max="2" width="7.7109375" style="3" hidden="1" customWidth="1"/>
    <col min="3" max="3" width="6.57421875" style="3" hidden="1" customWidth="1"/>
    <col min="4" max="4" width="8.00390625" style="3" hidden="1" customWidth="1"/>
    <col min="5" max="5" width="8.57421875" style="3" hidden="1" customWidth="1"/>
    <col min="6" max="6" width="7.8515625" style="3" hidden="1" customWidth="1"/>
    <col min="7" max="7" width="1.8515625" style="3" customWidth="1"/>
    <col min="8" max="12" width="9.140625" style="3" customWidth="1"/>
    <col min="13" max="13" width="1.8515625" style="3" customWidth="1"/>
    <col min="14" max="18" width="9.140625" style="3" customWidth="1"/>
    <col min="19" max="19" width="1.8515625" style="3" customWidth="1"/>
    <col min="20" max="24" width="9.140625" style="3" customWidth="1"/>
    <col min="25" max="25" width="1.8515625" style="3" customWidth="1"/>
    <col min="26" max="16384" width="9.140625" style="3" customWidth="1"/>
  </cols>
  <sheetData>
    <row r="1" spans="1:6" ht="12.75">
      <c r="A1" s="159" t="s">
        <v>150</v>
      </c>
      <c r="B1" s="183"/>
      <c r="C1" s="183"/>
      <c r="D1" s="183"/>
      <c r="E1" s="183"/>
      <c r="F1" s="183"/>
    </row>
    <row r="2" spans="1:6" ht="12.75">
      <c r="A2" s="161" t="s">
        <v>151</v>
      </c>
      <c r="B2" s="183"/>
      <c r="C2" s="183"/>
      <c r="D2" s="183"/>
      <c r="E2" s="183"/>
      <c r="F2" s="183"/>
    </row>
    <row r="3" spans="1:6" ht="13.5" customHeight="1">
      <c r="A3" s="161" t="s">
        <v>152</v>
      </c>
      <c r="B3" s="183"/>
      <c r="C3" s="183"/>
      <c r="D3" s="183"/>
      <c r="E3" s="183"/>
      <c r="F3" s="183"/>
    </row>
    <row r="4" spans="1:6" ht="12.75" customHeight="1">
      <c r="A4" s="159" t="s">
        <v>153</v>
      </c>
      <c r="B4" s="183"/>
      <c r="C4" s="183"/>
      <c r="D4" s="183"/>
      <c r="E4" s="183"/>
      <c r="F4" s="183"/>
    </row>
    <row r="5" spans="1:6" ht="12.75" customHeight="1">
      <c r="A5" s="159" t="s">
        <v>154</v>
      </c>
      <c r="B5" s="183"/>
      <c r="C5" s="183"/>
      <c r="D5" s="183"/>
      <c r="E5" s="183"/>
      <c r="F5" s="183"/>
    </row>
    <row r="6" spans="1:6" ht="12.75" customHeight="1">
      <c r="A6" s="6"/>
      <c r="B6" s="92"/>
      <c r="C6" s="91"/>
      <c r="D6" s="91"/>
      <c r="E6" s="91"/>
      <c r="F6" s="91"/>
    </row>
    <row r="7" spans="1:6" ht="12.75">
      <c r="A7" s="8" t="s">
        <v>327</v>
      </c>
      <c r="B7" s="7"/>
      <c r="C7" s="7"/>
      <c r="D7" s="7"/>
      <c r="E7" s="7"/>
      <c r="F7" s="7"/>
    </row>
    <row r="8" spans="1:6" ht="12.75">
      <c r="A8" s="7" t="s">
        <v>163</v>
      </c>
      <c r="B8" s="7"/>
      <c r="C8" s="7"/>
      <c r="D8" s="7"/>
      <c r="E8" s="7"/>
      <c r="F8" s="7"/>
    </row>
    <row r="9" spans="1:6" ht="3" customHeight="1">
      <c r="A9" s="9"/>
      <c r="B9" s="18"/>
      <c r="C9" s="18"/>
      <c r="D9" s="18"/>
      <c r="E9" s="18"/>
      <c r="F9" s="18"/>
    </row>
    <row r="10" spans="1:6" ht="2.25" customHeight="1">
      <c r="A10" s="6"/>
      <c r="B10" s="6"/>
      <c r="C10" s="6"/>
      <c r="D10" s="6"/>
      <c r="E10" s="11"/>
      <c r="F10" s="6"/>
    </row>
    <row r="11" spans="1:25" ht="15" customHeight="1">
      <c r="A11" s="191" t="s">
        <v>2</v>
      </c>
      <c r="B11" s="191" t="s">
        <v>3</v>
      </c>
      <c r="C11" s="191"/>
      <c r="D11" s="191" t="s">
        <v>4</v>
      </c>
      <c r="E11" s="191" t="s">
        <v>20</v>
      </c>
      <c r="F11" s="191" t="s">
        <v>5</v>
      </c>
      <c r="G11" s="59"/>
      <c r="H11" s="191" t="s">
        <v>3</v>
      </c>
      <c r="I11" s="191"/>
      <c r="J11" s="191" t="s">
        <v>4</v>
      </c>
      <c r="K11" s="191" t="s">
        <v>20</v>
      </c>
      <c r="L11" s="191" t="s">
        <v>5</v>
      </c>
      <c r="M11" s="59"/>
      <c r="N11" s="191" t="s">
        <v>3</v>
      </c>
      <c r="O11" s="191"/>
      <c r="P11" s="191" t="s">
        <v>4</v>
      </c>
      <c r="Q11" s="191" t="s">
        <v>20</v>
      </c>
      <c r="R11" s="191" t="s">
        <v>5</v>
      </c>
      <c r="S11" s="59"/>
      <c r="T11" s="191" t="s">
        <v>3</v>
      </c>
      <c r="U11" s="191"/>
      <c r="V11" s="191" t="s">
        <v>4</v>
      </c>
      <c r="W11" s="191" t="s">
        <v>20</v>
      </c>
      <c r="X11" s="191" t="s">
        <v>5</v>
      </c>
      <c r="Y11" s="59"/>
    </row>
    <row r="12" spans="1:25" ht="38.25" customHeight="1">
      <c r="A12" s="191"/>
      <c r="B12" s="2" t="s">
        <v>175</v>
      </c>
      <c r="C12" s="2" t="s">
        <v>167</v>
      </c>
      <c r="D12" s="191"/>
      <c r="E12" s="191"/>
      <c r="F12" s="191"/>
      <c r="G12" s="59"/>
      <c r="H12" s="2" t="s">
        <v>21</v>
      </c>
      <c r="I12" s="2" t="s">
        <v>141</v>
      </c>
      <c r="J12" s="191"/>
      <c r="K12" s="191"/>
      <c r="L12" s="191"/>
      <c r="M12" s="59"/>
      <c r="N12" s="2" t="s">
        <v>21</v>
      </c>
      <c r="O12" s="2" t="s">
        <v>142</v>
      </c>
      <c r="P12" s="191"/>
      <c r="Q12" s="191"/>
      <c r="R12" s="191"/>
      <c r="S12" s="59"/>
      <c r="T12" s="2" t="s">
        <v>21</v>
      </c>
      <c r="U12" s="2" t="s">
        <v>321</v>
      </c>
      <c r="V12" s="191"/>
      <c r="W12" s="191"/>
      <c r="X12" s="191"/>
      <c r="Y12" s="59"/>
    </row>
    <row r="13" spans="1:25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60"/>
      <c r="H13" s="4">
        <v>2</v>
      </c>
      <c r="I13" s="4">
        <v>3</v>
      </c>
      <c r="J13" s="4">
        <v>4</v>
      </c>
      <c r="K13" s="4">
        <v>5</v>
      </c>
      <c r="L13" s="4">
        <v>6</v>
      </c>
      <c r="M13" s="60"/>
      <c r="N13" s="4">
        <v>2</v>
      </c>
      <c r="O13" s="4">
        <v>3</v>
      </c>
      <c r="P13" s="4">
        <v>4</v>
      </c>
      <c r="Q13" s="4">
        <v>5</v>
      </c>
      <c r="R13" s="4">
        <v>6</v>
      </c>
      <c r="S13" s="60"/>
      <c r="T13" s="4">
        <v>2</v>
      </c>
      <c r="U13" s="4">
        <v>3</v>
      </c>
      <c r="V13" s="4">
        <v>4</v>
      </c>
      <c r="W13" s="4">
        <v>5</v>
      </c>
      <c r="X13" s="4">
        <v>6</v>
      </c>
      <c r="Y13" s="60"/>
    </row>
    <row r="14" spans="1:25" ht="39" customHeight="1">
      <c r="A14" s="12" t="s">
        <v>43</v>
      </c>
      <c r="B14" s="61">
        <v>0</v>
      </c>
      <c r="C14" s="61">
        <v>0</v>
      </c>
      <c r="D14" s="58">
        <v>100</v>
      </c>
      <c r="E14" s="61" t="s">
        <v>0</v>
      </c>
      <c r="F14" s="61">
        <v>2</v>
      </c>
      <c r="G14" s="85"/>
      <c r="H14" s="61">
        <v>0</v>
      </c>
      <c r="I14" s="67">
        <v>0</v>
      </c>
      <c r="J14" s="66">
        <v>100</v>
      </c>
      <c r="K14" s="67" t="s">
        <v>0</v>
      </c>
      <c r="L14" s="67">
        <v>2</v>
      </c>
      <c r="M14" s="85"/>
      <c r="N14" s="67">
        <v>0</v>
      </c>
      <c r="O14" s="67">
        <v>0</v>
      </c>
      <c r="P14" s="66">
        <v>100</v>
      </c>
      <c r="Q14" s="67" t="s">
        <v>0</v>
      </c>
      <c r="R14" s="67">
        <v>2</v>
      </c>
      <c r="S14" s="85"/>
      <c r="T14" s="67">
        <v>0</v>
      </c>
      <c r="U14" s="67">
        <v>0</v>
      </c>
      <c r="V14" s="66">
        <v>100</v>
      </c>
      <c r="W14" s="67" t="s">
        <v>0</v>
      </c>
      <c r="X14" s="67">
        <v>2</v>
      </c>
      <c r="Y14" s="85"/>
    </row>
    <row r="15" spans="1:25" ht="33" customHeight="1">
      <c r="A15" s="12" t="s">
        <v>44</v>
      </c>
      <c r="B15" s="61" t="s">
        <v>7</v>
      </c>
      <c r="C15" s="61" t="s">
        <v>7</v>
      </c>
      <c r="D15" s="61" t="s">
        <v>7</v>
      </c>
      <c r="E15" s="61" t="s">
        <v>7</v>
      </c>
      <c r="F15" s="58">
        <f>(F17+F18+F19+F20+F21+F22)/6</f>
        <v>2</v>
      </c>
      <c r="G15" s="85"/>
      <c r="H15" s="61" t="s">
        <v>7</v>
      </c>
      <c r="I15" s="67" t="s">
        <v>7</v>
      </c>
      <c r="J15" s="67" t="s">
        <v>7</v>
      </c>
      <c r="K15" s="67" t="s">
        <v>7</v>
      </c>
      <c r="L15" s="66">
        <f>(L17+L18+L19+L20+L21+L22)/6</f>
        <v>2</v>
      </c>
      <c r="M15" s="85"/>
      <c r="N15" s="67" t="s">
        <v>7</v>
      </c>
      <c r="O15" s="67" t="s">
        <v>7</v>
      </c>
      <c r="P15" s="67" t="s">
        <v>7</v>
      </c>
      <c r="Q15" s="67" t="s">
        <v>7</v>
      </c>
      <c r="R15" s="66">
        <f>(R17+R18+R19+R20+R21+R22)/6</f>
        <v>2</v>
      </c>
      <c r="S15" s="85"/>
      <c r="T15" s="67" t="s">
        <v>7</v>
      </c>
      <c r="U15" s="67" t="s">
        <v>7</v>
      </c>
      <c r="V15" s="67" t="s">
        <v>7</v>
      </c>
      <c r="W15" s="67" t="s">
        <v>7</v>
      </c>
      <c r="X15" s="66">
        <f>(X17+X18+X19+X20+X21+X22)/6</f>
        <v>2</v>
      </c>
      <c r="Y15" s="85"/>
    </row>
    <row r="16" spans="1:25" ht="12.75">
      <c r="A16" s="12" t="s">
        <v>14</v>
      </c>
      <c r="B16" s="61"/>
      <c r="C16" s="61"/>
      <c r="D16" s="61"/>
      <c r="E16" s="61"/>
      <c r="F16" s="61"/>
      <c r="G16" s="85"/>
      <c r="H16" s="61"/>
      <c r="I16" s="67"/>
      <c r="J16" s="67"/>
      <c r="K16" s="67"/>
      <c r="L16" s="67"/>
      <c r="M16" s="85"/>
      <c r="N16" s="67"/>
      <c r="O16" s="67"/>
      <c r="P16" s="67"/>
      <c r="Q16" s="67"/>
      <c r="R16" s="67"/>
      <c r="S16" s="85"/>
      <c r="T16" s="67"/>
      <c r="U16" s="67"/>
      <c r="V16" s="67"/>
      <c r="W16" s="67"/>
      <c r="X16" s="67"/>
      <c r="Y16" s="85"/>
    </row>
    <row r="17" spans="1:25" ht="36.75" customHeight="1">
      <c r="A17" s="12" t="s">
        <v>60</v>
      </c>
      <c r="B17" s="61">
        <v>0</v>
      </c>
      <c r="C17" s="61">
        <v>0</v>
      </c>
      <c r="D17" s="58">
        <v>100</v>
      </c>
      <c r="E17" s="61" t="s">
        <v>1</v>
      </c>
      <c r="F17" s="61">
        <v>2</v>
      </c>
      <c r="G17" s="85"/>
      <c r="H17" s="61">
        <v>0</v>
      </c>
      <c r="I17" s="66">
        <f>C17*(1-0.015)</f>
        <v>0</v>
      </c>
      <c r="J17" s="66">
        <v>100</v>
      </c>
      <c r="K17" s="67" t="s">
        <v>1</v>
      </c>
      <c r="L17" s="67">
        <v>2</v>
      </c>
      <c r="M17" s="85"/>
      <c r="N17" s="67">
        <v>0</v>
      </c>
      <c r="O17" s="66">
        <f>I17*(1-0.015)</f>
        <v>0</v>
      </c>
      <c r="P17" s="66">
        <v>100</v>
      </c>
      <c r="Q17" s="67" t="s">
        <v>1</v>
      </c>
      <c r="R17" s="67">
        <v>2</v>
      </c>
      <c r="S17" s="85"/>
      <c r="T17" s="67">
        <v>0</v>
      </c>
      <c r="U17" s="66">
        <f>O17*(1-0.015)</f>
        <v>0</v>
      </c>
      <c r="V17" s="66">
        <v>100</v>
      </c>
      <c r="W17" s="67" t="s">
        <v>1</v>
      </c>
      <c r="X17" s="67">
        <v>2</v>
      </c>
      <c r="Y17" s="85"/>
    </row>
    <row r="18" spans="1:25" ht="48">
      <c r="A18" s="12" t="s">
        <v>61</v>
      </c>
      <c r="B18" s="61">
        <v>0</v>
      </c>
      <c r="C18" s="61">
        <v>0</v>
      </c>
      <c r="D18" s="58">
        <v>100</v>
      </c>
      <c r="E18" s="61" t="s">
        <v>0</v>
      </c>
      <c r="F18" s="61">
        <v>2</v>
      </c>
      <c r="G18" s="85"/>
      <c r="H18" s="61">
        <v>0</v>
      </c>
      <c r="I18" s="66">
        <f>C18*(1-0.015)</f>
        <v>0</v>
      </c>
      <c r="J18" s="66">
        <v>100</v>
      </c>
      <c r="K18" s="67" t="s">
        <v>0</v>
      </c>
      <c r="L18" s="67">
        <v>2</v>
      </c>
      <c r="M18" s="85"/>
      <c r="N18" s="67">
        <v>0</v>
      </c>
      <c r="O18" s="66">
        <f>I18*(1-0.015)</f>
        <v>0</v>
      </c>
      <c r="P18" s="66">
        <v>100</v>
      </c>
      <c r="Q18" s="67" t="s">
        <v>0</v>
      </c>
      <c r="R18" s="67">
        <v>2</v>
      </c>
      <c r="S18" s="85"/>
      <c r="T18" s="67">
        <v>0</v>
      </c>
      <c r="U18" s="66">
        <f>O18*(1-0.015)</f>
        <v>0</v>
      </c>
      <c r="V18" s="66">
        <v>100</v>
      </c>
      <c r="W18" s="67" t="s">
        <v>0</v>
      </c>
      <c r="X18" s="67">
        <v>2</v>
      </c>
      <c r="Y18" s="85"/>
    </row>
    <row r="19" spans="1:25" ht="60">
      <c r="A19" s="12" t="s">
        <v>62</v>
      </c>
      <c r="B19" s="61">
        <v>0</v>
      </c>
      <c r="C19" s="61">
        <v>0</v>
      </c>
      <c r="D19" s="90"/>
      <c r="E19" s="61" t="s">
        <v>1</v>
      </c>
      <c r="F19" s="61">
        <v>2</v>
      </c>
      <c r="G19" s="85"/>
      <c r="H19" s="61">
        <v>0</v>
      </c>
      <c r="I19" s="67">
        <v>0</v>
      </c>
      <c r="J19" s="86"/>
      <c r="K19" s="67" t="s">
        <v>1</v>
      </c>
      <c r="L19" s="67">
        <v>2</v>
      </c>
      <c r="M19" s="85"/>
      <c r="N19" s="67">
        <v>0</v>
      </c>
      <c r="O19" s="67">
        <v>0</v>
      </c>
      <c r="P19" s="86"/>
      <c r="Q19" s="67" t="s">
        <v>1</v>
      </c>
      <c r="R19" s="67">
        <v>2</v>
      </c>
      <c r="S19" s="85"/>
      <c r="T19" s="67">
        <v>0</v>
      </c>
      <c r="U19" s="67">
        <v>0</v>
      </c>
      <c r="V19" s="86"/>
      <c r="W19" s="67" t="s">
        <v>1</v>
      </c>
      <c r="X19" s="67">
        <v>2</v>
      </c>
      <c r="Y19" s="85"/>
    </row>
    <row r="20" spans="1:25" ht="48.75" customHeight="1">
      <c r="A20" s="12" t="s">
        <v>63</v>
      </c>
      <c r="B20" s="61">
        <v>0</v>
      </c>
      <c r="C20" s="61">
        <v>0</v>
      </c>
      <c r="D20" s="58">
        <v>100</v>
      </c>
      <c r="E20" s="61" t="s">
        <v>1</v>
      </c>
      <c r="F20" s="61">
        <v>2</v>
      </c>
      <c r="G20" s="85"/>
      <c r="H20" s="61">
        <v>0</v>
      </c>
      <c r="I20" s="66">
        <f>C20*(1-0.015)</f>
        <v>0</v>
      </c>
      <c r="J20" s="66">
        <v>100</v>
      </c>
      <c r="K20" s="67" t="s">
        <v>1</v>
      </c>
      <c r="L20" s="67">
        <v>2</v>
      </c>
      <c r="M20" s="85"/>
      <c r="N20" s="67">
        <v>0</v>
      </c>
      <c r="O20" s="66">
        <f>I20*(1-0.015)</f>
        <v>0</v>
      </c>
      <c r="P20" s="66">
        <v>100</v>
      </c>
      <c r="Q20" s="67" t="s">
        <v>1</v>
      </c>
      <c r="R20" s="67">
        <v>2</v>
      </c>
      <c r="S20" s="85"/>
      <c r="T20" s="67">
        <v>0</v>
      </c>
      <c r="U20" s="66">
        <f>O20*(1-0.015)</f>
        <v>0</v>
      </c>
      <c r="V20" s="66">
        <v>100</v>
      </c>
      <c r="W20" s="67" t="s">
        <v>1</v>
      </c>
      <c r="X20" s="67">
        <v>2</v>
      </c>
      <c r="Y20" s="85"/>
    </row>
    <row r="21" spans="1:25" ht="36" customHeight="1">
      <c r="A21" s="12" t="s">
        <v>64</v>
      </c>
      <c r="B21" s="61">
        <v>0</v>
      </c>
      <c r="C21" s="61">
        <v>0</v>
      </c>
      <c r="D21" s="58">
        <v>100</v>
      </c>
      <c r="E21" s="61" t="s">
        <v>0</v>
      </c>
      <c r="F21" s="61">
        <v>2</v>
      </c>
      <c r="G21" s="85"/>
      <c r="H21" s="61">
        <v>0</v>
      </c>
      <c r="I21" s="66">
        <f>C21*(1-0.015)</f>
        <v>0</v>
      </c>
      <c r="J21" s="66">
        <v>100</v>
      </c>
      <c r="K21" s="67" t="s">
        <v>0</v>
      </c>
      <c r="L21" s="67">
        <v>2</v>
      </c>
      <c r="M21" s="85"/>
      <c r="N21" s="67">
        <v>0</v>
      </c>
      <c r="O21" s="66">
        <f>I21*(1-0.015)</f>
        <v>0</v>
      </c>
      <c r="P21" s="66">
        <v>100</v>
      </c>
      <c r="Q21" s="67" t="s">
        <v>0</v>
      </c>
      <c r="R21" s="67">
        <v>2</v>
      </c>
      <c r="S21" s="85"/>
      <c r="T21" s="67">
        <v>0</v>
      </c>
      <c r="U21" s="66">
        <f>O21*(1-0.015)</f>
        <v>0</v>
      </c>
      <c r="V21" s="66">
        <v>100</v>
      </c>
      <c r="W21" s="67" t="s">
        <v>0</v>
      </c>
      <c r="X21" s="67">
        <v>2</v>
      </c>
      <c r="Y21" s="85"/>
    </row>
    <row r="22" spans="1:25" ht="23.25" customHeight="1">
      <c r="A22" s="12" t="s">
        <v>65</v>
      </c>
      <c r="B22" s="61">
        <v>0</v>
      </c>
      <c r="C22" s="61">
        <v>0</v>
      </c>
      <c r="D22" s="58">
        <v>100</v>
      </c>
      <c r="E22" s="61" t="s">
        <v>0</v>
      </c>
      <c r="F22" s="61">
        <v>2</v>
      </c>
      <c r="G22" s="85"/>
      <c r="H22" s="61">
        <v>0</v>
      </c>
      <c r="I22" s="66">
        <f>C22*(1-0.015)</f>
        <v>0</v>
      </c>
      <c r="J22" s="66">
        <v>100</v>
      </c>
      <c r="K22" s="67" t="s">
        <v>0</v>
      </c>
      <c r="L22" s="67">
        <v>2</v>
      </c>
      <c r="M22" s="85"/>
      <c r="N22" s="67">
        <v>0</v>
      </c>
      <c r="O22" s="66">
        <f>I22*(1-0.015)</f>
        <v>0</v>
      </c>
      <c r="P22" s="66">
        <v>100</v>
      </c>
      <c r="Q22" s="67" t="s">
        <v>0</v>
      </c>
      <c r="R22" s="67">
        <v>2</v>
      </c>
      <c r="S22" s="85"/>
      <c r="T22" s="67">
        <v>0</v>
      </c>
      <c r="U22" s="66">
        <f>O22*(1-0.015)</f>
        <v>0</v>
      </c>
      <c r="V22" s="66">
        <v>100</v>
      </c>
      <c r="W22" s="67" t="s">
        <v>0</v>
      </c>
      <c r="X22" s="67">
        <v>2</v>
      </c>
      <c r="Y22" s="85"/>
    </row>
    <row r="23" spans="1:25" ht="12.75">
      <c r="A23" s="12" t="s">
        <v>45</v>
      </c>
      <c r="B23" s="61" t="s">
        <v>7</v>
      </c>
      <c r="C23" s="61" t="s">
        <v>7</v>
      </c>
      <c r="D23" s="61" t="s">
        <v>7</v>
      </c>
      <c r="E23" s="61" t="s">
        <v>7</v>
      </c>
      <c r="F23" s="58">
        <f>(F25+F26)/2</f>
        <v>2</v>
      </c>
      <c r="G23" s="85"/>
      <c r="H23" s="61" t="s">
        <v>7</v>
      </c>
      <c r="I23" s="67" t="s">
        <v>7</v>
      </c>
      <c r="J23" s="67" t="s">
        <v>7</v>
      </c>
      <c r="K23" s="67" t="s">
        <v>7</v>
      </c>
      <c r="L23" s="66">
        <f>(L25+L26)/2</f>
        <v>2</v>
      </c>
      <c r="M23" s="85"/>
      <c r="N23" s="67" t="s">
        <v>7</v>
      </c>
      <c r="O23" s="67" t="s">
        <v>7</v>
      </c>
      <c r="P23" s="67" t="s">
        <v>7</v>
      </c>
      <c r="Q23" s="67" t="s">
        <v>7</v>
      </c>
      <c r="R23" s="66">
        <f>(R25+R26)/2</f>
        <v>2</v>
      </c>
      <c r="S23" s="85"/>
      <c r="T23" s="67" t="s">
        <v>7</v>
      </c>
      <c r="U23" s="67" t="s">
        <v>7</v>
      </c>
      <c r="V23" s="67" t="s">
        <v>7</v>
      </c>
      <c r="W23" s="67" t="s">
        <v>7</v>
      </c>
      <c r="X23" s="66">
        <f>(X25+X26)/2</f>
        <v>2</v>
      </c>
      <c r="Y23" s="85"/>
    </row>
    <row r="24" spans="1:25" ht="12.75">
      <c r="A24" s="12" t="s">
        <v>14</v>
      </c>
      <c r="B24" s="61"/>
      <c r="C24" s="61"/>
      <c r="D24" s="61"/>
      <c r="E24" s="61"/>
      <c r="F24" s="61"/>
      <c r="G24" s="85"/>
      <c r="H24" s="61"/>
      <c r="I24" s="67"/>
      <c r="J24" s="67"/>
      <c r="K24" s="67"/>
      <c r="L24" s="67"/>
      <c r="M24" s="85"/>
      <c r="N24" s="67"/>
      <c r="O24" s="67"/>
      <c r="P24" s="67"/>
      <c r="Q24" s="67"/>
      <c r="R24" s="67"/>
      <c r="S24" s="85"/>
      <c r="T24" s="67"/>
      <c r="U24" s="67"/>
      <c r="V24" s="67"/>
      <c r="W24" s="67"/>
      <c r="X24" s="67"/>
      <c r="Y24" s="85"/>
    </row>
    <row r="25" spans="1:25" ht="24">
      <c r="A25" s="12" t="s">
        <v>66</v>
      </c>
      <c r="B25" s="61">
        <v>0</v>
      </c>
      <c r="C25" s="61">
        <v>0</v>
      </c>
      <c r="D25" s="58">
        <v>100</v>
      </c>
      <c r="E25" s="61" t="s">
        <v>1</v>
      </c>
      <c r="F25" s="61">
        <v>2</v>
      </c>
      <c r="G25" s="85"/>
      <c r="H25" s="61">
        <v>0</v>
      </c>
      <c r="I25" s="66">
        <f>C25*(1-0.015)</f>
        <v>0</v>
      </c>
      <c r="J25" s="66">
        <v>100</v>
      </c>
      <c r="K25" s="67" t="s">
        <v>1</v>
      </c>
      <c r="L25" s="67">
        <v>2</v>
      </c>
      <c r="M25" s="85"/>
      <c r="N25" s="67">
        <v>2</v>
      </c>
      <c r="O25" s="66">
        <f>I25*(1-0.015)</f>
        <v>0</v>
      </c>
      <c r="P25" s="66">
        <v>100</v>
      </c>
      <c r="Q25" s="67" t="s">
        <v>1</v>
      </c>
      <c r="R25" s="67">
        <v>2</v>
      </c>
      <c r="S25" s="85"/>
      <c r="T25" s="67">
        <v>2</v>
      </c>
      <c r="U25" s="66">
        <f>O25*(1-0.015)</f>
        <v>0</v>
      </c>
      <c r="V25" s="66">
        <v>100</v>
      </c>
      <c r="W25" s="67" t="s">
        <v>1</v>
      </c>
      <c r="X25" s="67">
        <v>2</v>
      </c>
      <c r="Y25" s="85"/>
    </row>
    <row r="26" spans="1:25" ht="38.25" customHeight="1">
      <c r="A26" s="12" t="s">
        <v>67</v>
      </c>
      <c r="B26" s="61" t="s">
        <v>7</v>
      </c>
      <c r="C26" s="61" t="s">
        <v>7</v>
      </c>
      <c r="D26" s="61"/>
      <c r="E26" s="61" t="s">
        <v>0</v>
      </c>
      <c r="F26" s="61">
        <v>2</v>
      </c>
      <c r="G26" s="85"/>
      <c r="H26" s="61" t="s">
        <v>7</v>
      </c>
      <c r="I26" s="67" t="s">
        <v>7</v>
      </c>
      <c r="J26" s="67"/>
      <c r="K26" s="67" t="s">
        <v>0</v>
      </c>
      <c r="L26" s="67">
        <v>2</v>
      </c>
      <c r="M26" s="85"/>
      <c r="N26" s="67" t="s">
        <v>7</v>
      </c>
      <c r="O26" s="67" t="s">
        <v>7</v>
      </c>
      <c r="P26" s="67"/>
      <c r="Q26" s="67" t="s">
        <v>0</v>
      </c>
      <c r="R26" s="67">
        <v>2</v>
      </c>
      <c r="S26" s="85"/>
      <c r="T26" s="67" t="s">
        <v>7</v>
      </c>
      <c r="U26" s="67" t="s">
        <v>7</v>
      </c>
      <c r="V26" s="67"/>
      <c r="W26" s="67" t="s">
        <v>0</v>
      </c>
      <c r="X26" s="67">
        <v>2</v>
      </c>
      <c r="Y26" s="85"/>
    </row>
    <row r="27" spans="1:25" ht="12.75">
      <c r="A27" s="12" t="s">
        <v>46</v>
      </c>
      <c r="B27" s="61">
        <v>0</v>
      </c>
      <c r="C27" s="61">
        <v>0</v>
      </c>
      <c r="D27" s="58">
        <v>100</v>
      </c>
      <c r="E27" s="61" t="s">
        <v>7</v>
      </c>
      <c r="F27" s="61" t="s">
        <v>7</v>
      </c>
      <c r="G27" s="85"/>
      <c r="H27" s="61">
        <v>0</v>
      </c>
      <c r="I27" s="66">
        <f>C27*(1-0.015)</f>
        <v>0</v>
      </c>
      <c r="J27" s="66">
        <v>100</v>
      </c>
      <c r="K27" s="67" t="s">
        <v>7</v>
      </c>
      <c r="L27" s="67" t="s">
        <v>7</v>
      </c>
      <c r="M27" s="85"/>
      <c r="N27" s="67">
        <v>0</v>
      </c>
      <c r="O27" s="66">
        <f>I27*(1-0.015)</f>
        <v>0</v>
      </c>
      <c r="P27" s="66">
        <v>100</v>
      </c>
      <c r="Q27" s="67" t="s">
        <v>7</v>
      </c>
      <c r="R27" s="67" t="s">
        <v>7</v>
      </c>
      <c r="S27" s="85"/>
      <c r="T27" s="67">
        <v>0</v>
      </c>
      <c r="U27" s="66">
        <f>O27*(1-0.015)</f>
        <v>0</v>
      </c>
      <c r="V27" s="66">
        <v>100</v>
      </c>
      <c r="W27" s="67" t="s">
        <v>7</v>
      </c>
      <c r="X27" s="67" t="s">
        <v>7</v>
      </c>
      <c r="Y27" s="85"/>
    </row>
    <row r="28" spans="1:25" ht="12.75" customHeight="1">
      <c r="A28" s="12" t="s">
        <v>47</v>
      </c>
      <c r="B28" s="61">
        <v>0</v>
      </c>
      <c r="C28" s="61">
        <v>0</v>
      </c>
      <c r="D28" s="58">
        <v>100</v>
      </c>
      <c r="E28" s="61" t="s">
        <v>7</v>
      </c>
      <c r="F28" s="61" t="s">
        <v>7</v>
      </c>
      <c r="G28" s="85"/>
      <c r="H28" s="61">
        <v>0</v>
      </c>
      <c r="I28" s="66">
        <f>C28*(1-0.015)</f>
        <v>0</v>
      </c>
      <c r="J28" s="66">
        <v>100</v>
      </c>
      <c r="K28" s="67" t="s">
        <v>7</v>
      </c>
      <c r="L28" s="67" t="s">
        <v>7</v>
      </c>
      <c r="M28" s="85"/>
      <c r="N28" s="67">
        <v>0</v>
      </c>
      <c r="O28" s="66">
        <f>I28*(1-0.015)</f>
        <v>0</v>
      </c>
      <c r="P28" s="66">
        <v>100</v>
      </c>
      <c r="Q28" s="67" t="s">
        <v>7</v>
      </c>
      <c r="R28" s="67" t="s">
        <v>7</v>
      </c>
      <c r="S28" s="85"/>
      <c r="T28" s="67">
        <v>0</v>
      </c>
      <c r="U28" s="66">
        <f>O28*(1-0.015)</f>
        <v>0</v>
      </c>
      <c r="V28" s="66">
        <v>100</v>
      </c>
      <c r="W28" s="67" t="s">
        <v>7</v>
      </c>
      <c r="X28" s="67" t="s">
        <v>7</v>
      </c>
      <c r="Y28" s="85"/>
    </row>
    <row r="29" spans="1:25" ht="21.75" customHeight="1">
      <c r="A29" s="12" t="s">
        <v>146</v>
      </c>
      <c r="B29" s="61">
        <v>0</v>
      </c>
      <c r="C29" s="61">
        <v>0</v>
      </c>
      <c r="D29" s="90"/>
      <c r="E29" s="61" t="s">
        <v>7</v>
      </c>
      <c r="F29" s="61" t="s">
        <v>7</v>
      </c>
      <c r="G29" s="85"/>
      <c r="H29" s="61">
        <v>0</v>
      </c>
      <c r="I29" s="67">
        <v>0</v>
      </c>
      <c r="J29" s="86"/>
      <c r="K29" s="67" t="s">
        <v>7</v>
      </c>
      <c r="L29" s="67" t="s">
        <v>7</v>
      </c>
      <c r="M29" s="85"/>
      <c r="N29" s="67">
        <v>0</v>
      </c>
      <c r="O29" s="67">
        <v>0</v>
      </c>
      <c r="P29" s="86"/>
      <c r="Q29" s="67" t="s">
        <v>7</v>
      </c>
      <c r="R29" s="67" t="s">
        <v>7</v>
      </c>
      <c r="S29" s="85"/>
      <c r="T29" s="67">
        <v>0</v>
      </c>
      <c r="U29" s="67">
        <v>0</v>
      </c>
      <c r="V29" s="86"/>
      <c r="W29" s="67" t="s">
        <v>7</v>
      </c>
      <c r="X29" s="67" t="s">
        <v>7</v>
      </c>
      <c r="Y29" s="85"/>
    </row>
    <row r="30" spans="1:25" ht="24">
      <c r="A30" s="12" t="s">
        <v>48</v>
      </c>
      <c r="B30" s="61">
        <v>0</v>
      </c>
      <c r="C30" s="61">
        <v>0</v>
      </c>
      <c r="D30" s="61"/>
      <c r="E30" s="61" t="s">
        <v>1</v>
      </c>
      <c r="F30" s="58">
        <f>F31/1</f>
        <v>2</v>
      </c>
      <c r="G30" s="85"/>
      <c r="H30" s="61">
        <v>0</v>
      </c>
      <c r="I30" s="67">
        <v>0</v>
      </c>
      <c r="J30" s="67"/>
      <c r="K30" s="67" t="s">
        <v>1</v>
      </c>
      <c r="L30" s="66">
        <f>L31/1</f>
        <v>2</v>
      </c>
      <c r="M30" s="85"/>
      <c r="N30" s="67">
        <v>0</v>
      </c>
      <c r="O30" s="67">
        <v>0</v>
      </c>
      <c r="P30" s="67"/>
      <c r="Q30" s="67" t="s">
        <v>1</v>
      </c>
      <c r="R30" s="66">
        <f>R31/1</f>
        <v>2</v>
      </c>
      <c r="S30" s="85"/>
      <c r="T30" s="67">
        <v>0</v>
      </c>
      <c r="U30" s="67">
        <v>0</v>
      </c>
      <c r="V30" s="67"/>
      <c r="W30" s="67" t="s">
        <v>1</v>
      </c>
      <c r="X30" s="66">
        <f>X31/1</f>
        <v>2</v>
      </c>
      <c r="Y30" s="85"/>
    </row>
    <row r="31" spans="1:25" ht="36">
      <c r="A31" s="12" t="s">
        <v>49</v>
      </c>
      <c r="B31" s="61">
        <v>0</v>
      </c>
      <c r="C31" s="61">
        <v>0</v>
      </c>
      <c r="D31" s="58">
        <v>100</v>
      </c>
      <c r="E31" s="61"/>
      <c r="F31" s="61">
        <v>2</v>
      </c>
      <c r="G31" s="85"/>
      <c r="H31" s="61">
        <v>0</v>
      </c>
      <c r="I31" s="66">
        <f>C31*(1-0.015)</f>
        <v>0</v>
      </c>
      <c r="J31" s="66">
        <v>100</v>
      </c>
      <c r="K31" s="67"/>
      <c r="L31" s="67">
        <v>2</v>
      </c>
      <c r="M31" s="85"/>
      <c r="N31" s="67">
        <v>0</v>
      </c>
      <c r="O31" s="66">
        <f>I31*(1-0.015)</f>
        <v>0</v>
      </c>
      <c r="P31" s="66">
        <v>100</v>
      </c>
      <c r="Q31" s="67"/>
      <c r="R31" s="67">
        <v>2</v>
      </c>
      <c r="S31" s="85"/>
      <c r="T31" s="67">
        <v>0</v>
      </c>
      <c r="U31" s="66">
        <f>O31*(1-0.015)</f>
        <v>0</v>
      </c>
      <c r="V31" s="66">
        <v>100</v>
      </c>
      <c r="W31" s="67"/>
      <c r="X31" s="67">
        <v>2</v>
      </c>
      <c r="Y31" s="85"/>
    </row>
    <row r="32" spans="1:25" ht="34.5" customHeight="1">
      <c r="A32" s="12" t="s">
        <v>50</v>
      </c>
      <c r="B32" s="61" t="s">
        <v>7</v>
      </c>
      <c r="C32" s="61" t="s">
        <v>7</v>
      </c>
      <c r="D32" s="61" t="s">
        <v>7</v>
      </c>
      <c r="E32" s="61" t="s">
        <v>7</v>
      </c>
      <c r="F32" s="58">
        <f>(F34+F35)/2</f>
        <v>2</v>
      </c>
      <c r="G32" s="85"/>
      <c r="H32" s="61" t="s">
        <v>7</v>
      </c>
      <c r="I32" s="67" t="s">
        <v>7</v>
      </c>
      <c r="J32" s="67" t="s">
        <v>7</v>
      </c>
      <c r="K32" s="67" t="s">
        <v>7</v>
      </c>
      <c r="L32" s="66">
        <f>(L34+L35)/2</f>
        <v>2</v>
      </c>
      <c r="M32" s="85"/>
      <c r="N32" s="67" t="s">
        <v>7</v>
      </c>
      <c r="O32" s="67" t="s">
        <v>7</v>
      </c>
      <c r="P32" s="67" t="s">
        <v>7</v>
      </c>
      <c r="Q32" s="67" t="s">
        <v>7</v>
      </c>
      <c r="R32" s="66">
        <f>(R34+R35)/2</f>
        <v>2</v>
      </c>
      <c r="S32" s="85"/>
      <c r="T32" s="67" t="s">
        <v>7</v>
      </c>
      <c r="U32" s="67" t="s">
        <v>7</v>
      </c>
      <c r="V32" s="67" t="s">
        <v>7</v>
      </c>
      <c r="W32" s="67" t="s">
        <v>7</v>
      </c>
      <c r="X32" s="66">
        <f>(X34+X35)/2</f>
        <v>2</v>
      </c>
      <c r="Y32" s="85"/>
    </row>
    <row r="33" spans="1:25" ht="12.75">
      <c r="A33" s="12" t="s">
        <v>14</v>
      </c>
      <c r="B33" s="61"/>
      <c r="C33" s="61"/>
      <c r="D33" s="61"/>
      <c r="E33" s="61"/>
      <c r="F33" s="61"/>
      <c r="G33" s="85"/>
      <c r="H33" s="61"/>
      <c r="I33" s="67"/>
      <c r="J33" s="67"/>
      <c r="K33" s="67"/>
      <c r="L33" s="67"/>
      <c r="M33" s="85"/>
      <c r="N33" s="67"/>
      <c r="O33" s="67"/>
      <c r="P33" s="67"/>
      <c r="Q33" s="67"/>
      <c r="R33" s="67"/>
      <c r="S33" s="85"/>
      <c r="T33" s="67"/>
      <c r="U33" s="67"/>
      <c r="V33" s="67"/>
      <c r="W33" s="67"/>
      <c r="X33" s="67"/>
      <c r="Y33" s="85"/>
    </row>
    <row r="34" spans="1:25" ht="25.5" customHeight="1">
      <c r="A34" s="12" t="s">
        <v>68</v>
      </c>
      <c r="B34" s="61">
        <v>0</v>
      </c>
      <c r="C34" s="61">
        <v>0</v>
      </c>
      <c r="D34" s="58">
        <v>100</v>
      </c>
      <c r="E34" s="61" t="s">
        <v>1</v>
      </c>
      <c r="F34" s="61">
        <v>2</v>
      </c>
      <c r="G34" s="85"/>
      <c r="H34" s="61">
        <v>0</v>
      </c>
      <c r="I34" s="66">
        <f>C34*(1-0.015)</f>
        <v>0</v>
      </c>
      <c r="J34" s="66">
        <v>100</v>
      </c>
      <c r="K34" s="67" t="s">
        <v>1</v>
      </c>
      <c r="L34" s="67">
        <v>2</v>
      </c>
      <c r="M34" s="85"/>
      <c r="N34" s="67">
        <v>0</v>
      </c>
      <c r="O34" s="66">
        <f>I34*(1-0.015)</f>
        <v>0</v>
      </c>
      <c r="P34" s="66">
        <v>100</v>
      </c>
      <c r="Q34" s="67" t="s">
        <v>1</v>
      </c>
      <c r="R34" s="67">
        <v>2</v>
      </c>
      <c r="S34" s="85"/>
      <c r="T34" s="67">
        <v>0</v>
      </c>
      <c r="U34" s="66">
        <f>O34*(1-0.015)</f>
        <v>0</v>
      </c>
      <c r="V34" s="66">
        <v>100</v>
      </c>
      <c r="W34" s="67" t="s">
        <v>1</v>
      </c>
      <c r="X34" s="67">
        <v>2</v>
      </c>
      <c r="Y34" s="85"/>
    </row>
    <row r="35" spans="1:25" ht="57" customHeight="1">
      <c r="A35" s="12" t="s">
        <v>145</v>
      </c>
      <c r="B35" s="61">
        <v>0</v>
      </c>
      <c r="C35" s="61">
        <v>0</v>
      </c>
      <c r="D35" s="58">
        <v>100</v>
      </c>
      <c r="E35" s="61" t="s">
        <v>0</v>
      </c>
      <c r="F35" s="61">
        <v>2</v>
      </c>
      <c r="G35" s="85"/>
      <c r="H35" s="61">
        <v>0</v>
      </c>
      <c r="I35" s="67">
        <v>0</v>
      </c>
      <c r="J35" s="66">
        <v>100</v>
      </c>
      <c r="K35" s="67" t="s">
        <v>0</v>
      </c>
      <c r="L35" s="67">
        <v>2</v>
      </c>
      <c r="M35" s="85"/>
      <c r="N35" s="67">
        <v>0</v>
      </c>
      <c r="O35" s="67">
        <v>0</v>
      </c>
      <c r="P35" s="66">
        <v>100</v>
      </c>
      <c r="Q35" s="67" t="s">
        <v>0</v>
      </c>
      <c r="R35" s="67">
        <v>2</v>
      </c>
      <c r="S35" s="85"/>
      <c r="T35" s="67">
        <v>0</v>
      </c>
      <c r="U35" s="67">
        <v>0</v>
      </c>
      <c r="V35" s="66">
        <v>100</v>
      </c>
      <c r="W35" s="67" t="s">
        <v>0</v>
      </c>
      <c r="X35" s="67">
        <v>2</v>
      </c>
      <c r="Y35" s="85"/>
    </row>
    <row r="36" spans="1:25" ht="18.75" customHeight="1">
      <c r="A36" s="19" t="s">
        <v>51</v>
      </c>
      <c r="B36" s="61" t="s">
        <v>7</v>
      </c>
      <c r="C36" s="61" t="s">
        <v>7</v>
      </c>
      <c r="D36" s="61" t="s">
        <v>7</v>
      </c>
      <c r="E36" s="61" t="s">
        <v>7</v>
      </c>
      <c r="F36" s="87">
        <f>(F14+F15+F23+F30+F32)/5</f>
        <v>2</v>
      </c>
      <c r="G36" s="85"/>
      <c r="H36" s="61" t="s">
        <v>7</v>
      </c>
      <c r="I36" s="61" t="s">
        <v>7</v>
      </c>
      <c r="J36" s="61" t="s">
        <v>7</v>
      </c>
      <c r="K36" s="61" t="s">
        <v>7</v>
      </c>
      <c r="L36" s="87">
        <f>(L14+L15+L23+L30+L32)/5</f>
        <v>2</v>
      </c>
      <c r="M36" s="85"/>
      <c r="N36" s="61" t="s">
        <v>7</v>
      </c>
      <c r="O36" s="61" t="s">
        <v>7</v>
      </c>
      <c r="P36" s="61" t="s">
        <v>7</v>
      </c>
      <c r="Q36" s="61" t="s">
        <v>7</v>
      </c>
      <c r="R36" s="87">
        <f>(R14+R15+R23+R30+R32)/5</f>
        <v>2</v>
      </c>
      <c r="S36" s="85"/>
      <c r="T36" s="61" t="s">
        <v>7</v>
      </c>
      <c r="U36" s="61" t="s">
        <v>7</v>
      </c>
      <c r="V36" s="61" t="s">
        <v>7</v>
      </c>
      <c r="W36" s="61" t="s">
        <v>7</v>
      </c>
      <c r="X36" s="87">
        <f>(X14+X15+X23+X30+X32)/5</f>
        <v>2</v>
      </c>
      <c r="Y36" s="85"/>
    </row>
    <row r="37" spans="1:25" ht="18.75" customHeight="1">
      <c r="A37" s="74"/>
      <c r="B37" s="75"/>
      <c r="C37" s="75"/>
      <c r="D37" s="43"/>
      <c r="E37" s="43"/>
      <c r="F37" s="76"/>
      <c r="G37" s="59"/>
      <c r="H37" s="75"/>
      <c r="I37" s="75"/>
      <c r="J37" s="43"/>
      <c r="K37" s="43"/>
      <c r="L37" s="76"/>
      <c r="M37" s="59"/>
      <c r="N37" s="75"/>
      <c r="O37" s="75"/>
      <c r="P37" s="43"/>
      <c r="Q37" s="43"/>
      <c r="R37" s="76"/>
      <c r="S37" s="59"/>
      <c r="T37" s="75"/>
      <c r="U37" s="75"/>
      <c r="V37" s="43"/>
      <c r="W37" s="43"/>
      <c r="X37" s="76"/>
      <c r="Y37" s="59"/>
    </row>
    <row r="38" spans="1:6" ht="15.75" customHeight="1">
      <c r="A38" s="13"/>
      <c r="B38" s="13"/>
      <c r="C38" s="13"/>
      <c r="D38" s="13"/>
      <c r="E38" s="13"/>
      <c r="F38" s="13"/>
    </row>
    <row r="39" spans="1:25" s="10" customFormat="1" ht="15">
      <c r="A39" s="158" t="s">
        <v>155</v>
      </c>
      <c r="B39" s="158"/>
      <c r="C39" s="158"/>
      <c r="D39" s="14"/>
      <c r="E39" s="14"/>
      <c r="F39" s="14"/>
      <c r="G39" s="99" t="s">
        <v>156</v>
      </c>
      <c r="H39" s="15"/>
      <c r="I39" s="14"/>
      <c r="J39" s="14"/>
      <c r="K39" s="14"/>
      <c r="L39" s="14"/>
      <c r="M39" s="14"/>
      <c r="N39" s="99"/>
      <c r="O39" s="15"/>
      <c r="P39" s="14"/>
      <c r="Q39" s="14"/>
      <c r="R39" s="14"/>
      <c r="S39" s="14"/>
      <c r="T39" s="99"/>
      <c r="U39" s="15"/>
      <c r="V39" s="14"/>
      <c r="W39" s="14"/>
      <c r="X39" s="14"/>
      <c r="Y39" s="14"/>
    </row>
    <row r="40" spans="1:25" s="10" customFormat="1" ht="12.75">
      <c r="A40" s="157" t="s">
        <v>149</v>
      </c>
      <c r="B40" s="157"/>
      <c r="C40" s="157"/>
      <c r="D40" s="84"/>
      <c r="E40" s="84"/>
      <c r="F40" s="84"/>
      <c r="G40" s="189" t="s">
        <v>147</v>
      </c>
      <c r="H40" s="189"/>
      <c r="I40" s="84"/>
      <c r="J40" s="190" t="s">
        <v>148</v>
      </c>
      <c r="K40" s="190"/>
      <c r="L40" s="84"/>
      <c r="M40" s="84"/>
      <c r="N40" s="189"/>
      <c r="O40" s="189"/>
      <c r="P40" s="84"/>
      <c r="Q40" s="190"/>
      <c r="R40" s="190"/>
      <c r="S40" s="84"/>
      <c r="T40" s="189"/>
      <c r="U40" s="189"/>
      <c r="V40" s="84"/>
      <c r="W40" s="190"/>
      <c r="X40" s="190"/>
      <c r="Y40" s="84"/>
    </row>
    <row r="41" spans="14:25" ht="12.75">
      <c r="N41" s="194"/>
      <c r="O41" s="194"/>
      <c r="P41" s="194"/>
      <c r="Q41" s="16"/>
      <c r="R41" s="16"/>
      <c r="S41" s="16"/>
      <c r="T41" s="194"/>
      <c r="U41" s="194"/>
      <c r="V41" s="194"/>
      <c r="W41" s="16"/>
      <c r="X41" s="16"/>
      <c r="Y41" s="16"/>
    </row>
  </sheetData>
  <sheetProtection/>
  <mergeCells count="30">
    <mergeCell ref="G40:H40"/>
    <mergeCell ref="J40:K40"/>
    <mergeCell ref="R11:R12"/>
    <mergeCell ref="K11:K12"/>
    <mergeCell ref="L11:L12"/>
    <mergeCell ref="N11:O11"/>
    <mergeCell ref="P11:P12"/>
    <mergeCell ref="N41:P41"/>
    <mergeCell ref="Q11:Q12"/>
    <mergeCell ref="B11:C11"/>
    <mergeCell ref="D11:D12"/>
    <mergeCell ref="E11:E12"/>
    <mergeCell ref="F11:F12"/>
    <mergeCell ref="H11:I11"/>
    <mergeCell ref="J11:J12"/>
    <mergeCell ref="N40:O40"/>
    <mergeCell ref="Q40:R40"/>
    <mergeCell ref="A1:F1"/>
    <mergeCell ref="A2:F2"/>
    <mergeCell ref="A3:F3"/>
    <mergeCell ref="A4:F4"/>
    <mergeCell ref="A5:F5"/>
    <mergeCell ref="A11:A12"/>
    <mergeCell ref="T41:V41"/>
    <mergeCell ref="T11:U11"/>
    <mergeCell ref="V11:V12"/>
    <mergeCell ref="W11:W12"/>
    <mergeCell ref="X11:X12"/>
    <mergeCell ref="T40:U40"/>
    <mergeCell ref="W40:X40"/>
  </mergeCells>
  <printOptions/>
  <pageMargins left="0.1968503937007874" right="0.1968503937007874" top="0.5905511811023623" bottom="0.1968503937007874" header="0.5118110236220472" footer="0.11811023622047245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7"/>
  <sheetViews>
    <sheetView zoomScalePageLayoutView="0" workbookViewId="0" topLeftCell="A55">
      <selection activeCell="A2" sqref="A2:F67"/>
    </sheetView>
  </sheetViews>
  <sheetFormatPr defaultColWidth="9.140625" defaultRowHeight="12.75"/>
  <cols>
    <col min="1" max="1" width="36.8515625" style="0" customWidth="1"/>
    <col min="2" max="2" width="12.140625" style="0" customWidth="1"/>
    <col min="3" max="3" width="10.7109375" style="0" customWidth="1"/>
    <col min="4" max="4" width="10.421875" style="0" bestFit="1" customWidth="1"/>
    <col min="5" max="5" width="4.7109375" style="0" customWidth="1"/>
  </cols>
  <sheetData>
    <row r="1" spans="1:5" ht="8.25" customHeight="1">
      <c r="A1" s="45"/>
      <c r="B1" s="45"/>
      <c r="C1" s="45"/>
      <c r="D1" s="45"/>
      <c r="E1" s="45"/>
    </row>
    <row r="2" spans="1:6" ht="12.75" customHeight="1">
      <c r="A2" s="159" t="s">
        <v>150</v>
      </c>
      <c r="B2" s="183"/>
      <c r="C2" s="183"/>
      <c r="D2" s="183"/>
      <c r="E2" s="183"/>
      <c r="F2" s="183"/>
    </row>
    <row r="3" spans="1:6" ht="12.75" customHeight="1">
      <c r="A3" s="161" t="s">
        <v>151</v>
      </c>
      <c r="B3" s="183"/>
      <c r="C3" s="183"/>
      <c r="D3" s="183"/>
      <c r="E3" s="183"/>
      <c r="F3" s="183"/>
    </row>
    <row r="4" spans="1:6" ht="12.75" customHeight="1">
      <c r="A4" s="161" t="s">
        <v>152</v>
      </c>
      <c r="B4" s="183"/>
      <c r="C4" s="183"/>
      <c r="D4" s="183"/>
      <c r="E4" s="183"/>
      <c r="F4" s="183"/>
    </row>
    <row r="5" spans="1:6" ht="12.75" customHeight="1">
      <c r="A5" s="159" t="s">
        <v>153</v>
      </c>
      <c r="B5" s="183"/>
      <c r="C5" s="183"/>
      <c r="D5" s="183"/>
      <c r="E5" s="183"/>
      <c r="F5" s="183"/>
    </row>
    <row r="6" spans="1:6" ht="12.75" customHeight="1">
      <c r="A6" s="159" t="s">
        <v>154</v>
      </c>
      <c r="B6" s="183"/>
      <c r="C6" s="183"/>
      <c r="D6" s="183"/>
      <c r="E6" s="183"/>
      <c r="F6" s="183"/>
    </row>
    <row r="7" spans="1:5" ht="10.5" customHeight="1">
      <c r="A7" s="45"/>
      <c r="B7" s="45"/>
      <c r="C7" s="5"/>
      <c r="D7" s="45"/>
      <c r="E7" s="45"/>
    </row>
    <row r="8" spans="1:99" ht="15.75">
      <c r="A8" s="8" t="s">
        <v>169</v>
      </c>
      <c r="B8" s="7"/>
      <c r="C8" s="7"/>
      <c r="D8" s="7"/>
      <c r="E8" s="7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</row>
    <row r="9" spans="1:99" ht="15.75">
      <c r="A9" s="8" t="s">
        <v>87</v>
      </c>
      <c r="B9" s="7"/>
      <c r="C9" s="7"/>
      <c r="D9" s="7"/>
      <c r="E9" s="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</row>
    <row r="10" spans="1:99" ht="15.75">
      <c r="A10" s="8" t="s">
        <v>88</v>
      </c>
      <c r="B10" s="7"/>
      <c r="C10" s="7"/>
      <c r="D10" s="7"/>
      <c r="E10" s="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</row>
    <row r="11" spans="1:99" ht="15.75">
      <c r="A11" s="197" t="s">
        <v>163</v>
      </c>
      <c r="B11" s="198"/>
      <c r="C11" s="198"/>
      <c r="D11" s="198"/>
      <c r="E11" s="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</row>
    <row r="12" spans="1:99" ht="15.75">
      <c r="A12" s="201" t="s">
        <v>319</v>
      </c>
      <c r="B12" s="202"/>
      <c r="C12" s="202"/>
      <c r="D12" s="202"/>
      <c r="E12" s="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</row>
    <row r="13" spans="1:99" ht="7.5" customHeight="1">
      <c r="A13" s="18"/>
      <c r="B13" s="9"/>
      <c r="C13" s="9"/>
      <c r="D13" s="9"/>
      <c r="E13" s="48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0"/>
      <c r="CM13" s="47"/>
      <c r="CN13" s="47"/>
      <c r="CO13" s="47"/>
      <c r="CP13" s="47"/>
      <c r="CQ13" s="39"/>
      <c r="CR13" s="39"/>
      <c r="CS13" s="39"/>
      <c r="CT13" s="39"/>
      <c r="CU13" s="39"/>
    </row>
    <row r="14" spans="1:94" ht="5.25" customHeight="1">
      <c r="A14" s="41"/>
      <c r="B14" s="195"/>
      <c r="C14" s="195"/>
      <c r="D14" s="195"/>
      <c r="E14" s="4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</row>
    <row r="15" spans="1:94" ht="12.75" customHeight="1">
      <c r="A15" s="2" t="s">
        <v>80</v>
      </c>
      <c r="B15" s="168" t="s">
        <v>168</v>
      </c>
      <c r="C15" s="168"/>
      <c r="D15" s="168"/>
      <c r="E15" s="4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</row>
    <row r="16" spans="1:94" ht="50.25" customHeight="1">
      <c r="A16" s="1" t="s">
        <v>89</v>
      </c>
      <c r="B16" s="63">
        <v>2014</v>
      </c>
      <c r="C16" s="63">
        <v>2015</v>
      </c>
      <c r="D16" s="63">
        <v>2016</v>
      </c>
      <c r="E16" s="4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</row>
    <row r="17" spans="1:94" ht="12.75">
      <c r="A17" s="1"/>
      <c r="B17" s="51" t="s">
        <v>79</v>
      </c>
      <c r="C17" s="51" t="s">
        <v>79</v>
      </c>
      <c r="D17" s="51" t="s">
        <v>79</v>
      </c>
      <c r="E17" s="4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</row>
    <row r="18" spans="1:94" ht="13.5" customHeight="1">
      <c r="A18" s="50" t="s">
        <v>90</v>
      </c>
      <c r="B18" s="62">
        <f>'ф.6.1'!F35</f>
        <v>2</v>
      </c>
      <c r="C18" s="62">
        <f>'ф.6.1'!L35</f>
        <v>2</v>
      </c>
      <c r="D18" s="62">
        <f>'ф.6.1'!R35</f>
        <v>0</v>
      </c>
      <c r="E18" s="4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</row>
    <row r="19" spans="1:5" ht="12.75">
      <c r="A19" s="50" t="s">
        <v>91</v>
      </c>
      <c r="B19" s="62">
        <f>'ф.6.1'!C15</f>
        <v>0</v>
      </c>
      <c r="C19" s="62">
        <f>'ф.6.1'!I15</f>
        <v>0</v>
      </c>
      <c r="D19" s="62">
        <f>'ф.6.1'!O15</f>
        <v>0</v>
      </c>
      <c r="E19" s="49"/>
    </row>
    <row r="20" spans="1:5" ht="12.75">
      <c r="A20" s="50" t="s">
        <v>92</v>
      </c>
      <c r="B20" s="62">
        <f>'ф.6.1'!C18</f>
        <v>0</v>
      </c>
      <c r="C20" s="62">
        <f>'ф.6.1'!I18</f>
        <v>0</v>
      </c>
      <c r="D20" s="62">
        <f>'ф.6.1'!O18</f>
        <v>0</v>
      </c>
      <c r="E20" s="49"/>
    </row>
    <row r="21" spans="1:5" ht="12.75">
      <c r="A21" s="50" t="s">
        <v>93</v>
      </c>
      <c r="B21" s="62">
        <f>'ф.6.1'!C19</f>
        <v>0</v>
      </c>
      <c r="C21" s="62">
        <f>'ф.6.1'!I19</f>
        <v>0</v>
      </c>
      <c r="D21" s="62">
        <f>'ф.6.1'!O19</f>
        <v>0</v>
      </c>
      <c r="E21" s="49"/>
    </row>
    <row r="22" spans="1:5" ht="12.75">
      <c r="A22" s="50" t="s">
        <v>94</v>
      </c>
      <c r="B22" s="62">
        <f>'ф.6.1'!C20</f>
        <v>0</v>
      </c>
      <c r="C22" s="62">
        <f>'ф.6.1'!I20</f>
        <v>0</v>
      </c>
      <c r="D22" s="62">
        <f>'ф.6.1'!O20</f>
        <v>0</v>
      </c>
      <c r="E22" s="49"/>
    </row>
    <row r="23" spans="1:5" ht="12.75">
      <c r="A23" s="50" t="s">
        <v>95</v>
      </c>
      <c r="B23" s="62">
        <f>'ф.6.1'!C21</f>
        <v>0</v>
      </c>
      <c r="C23" s="62">
        <f>'ф.6.1'!I21</f>
        <v>0</v>
      </c>
      <c r="D23" s="62">
        <f>'ф.6.1'!O21</f>
        <v>0</v>
      </c>
      <c r="E23" s="49"/>
    </row>
    <row r="24" spans="1:5" ht="12.75">
      <c r="A24" s="50" t="s">
        <v>96</v>
      </c>
      <c r="B24" s="62">
        <f>'ф.6.1'!C24</f>
        <v>0</v>
      </c>
      <c r="C24" s="62">
        <f>'ф.6.1'!I24</f>
        <v>0</v>
      </c>
      <c r="D24" s="62">
        <f>'ф.6.1'!O24</f>
        <v>0</v>
      </c>
      <c r="E24" s="49"/>
    </row>
    <row r="25" spans="1:5" ht="12.75">
      <c r="A25" s="50" t="s">
        <v>97</v>
      </c>
      <c r="B25" s="62">
        <f>'ф.6.1'!C25</f>
        <v>0</v>
      </c>
      <c r="C25" s="62">
        <f>'ф.6.1'!I21</f>
        <v>0</v>
      </c>
      <c r="D25" s="62">
        <f>'ф.6.1'!I25</f>
        <v>0</v>
      </c>
      <c r="E25" s="49"/>
    </row>
    <row r="26" spans="1:5" ht="12.75">
      <c r="A26" s="50" t="s">
        <v>98</v>
      </c>
      <c r="B26" s="62">
        <f>'ф.6.1'!C26</f>
        <v>0</v>
      </c>
      <c r="C26" s="62">
        <f>'ф.6.1'!I26</f>
        <v>0</v>
      </c>
      <c r="D26" s="62">
        <f>'ф.6.1'!O26</f>
        <v>0</v>
      </c>
      <c r="E26" s="49"/>
    </row>
    <row r="27" spans="1:5" ht="12.75">
      <c r="A27" s="50" t="s">
        <v>99</v>
      </c>
      <c r="B27" s="62">
        <f>'ф.6.1'!C27</f>
        <v>1</v>
      </c>
      <c r="C27" s="62">
        <f>'ф.6.1'!I27</f>
        <v>1</v>
      </c>
      <c r="D27" s="62">
        <f>'ф.6.1'!O27</f>
        <v>1</v>
      </c>
      <c r="E27" s="49"/>
    </row>
    <row r="28" spans="1:5" ht="12.75">
      <c r="A28" s="50" t="s">
        <v>100</v>
      </c>
      <c r="B28" s="62">
        <f>'ф.6.1'!C28</f>
        <v>1</v>
      </c>
      <c r="C28" s="62">
        <f>'ф.6.1'!I28</f>
        <v>1</v>
      </c>
      <c r="D28" s="62">
        <f>'ф.6.1'!O28</f>
        <v>1</v>
      </c>
      <c r="E28" s="49"/>
    </row>
    <row r="29" spans="1:5" ht="12.75">
      <c r="A29" s="50" t="s">
        <v>101</v>
      </c>
      <c r="B29" s="62">
        <f>'ф.6.1'!C30</f>
        <v>0</v>
      </c>
      <c r="C29" s="62">
        <f>'ф.6.1'!I30</f>
        <v>0</v>
      </c>
      <c r="D29" s="62">
        <f>'ф.6.1'!O30</f>
        <v>0</v>
      </c>
      <c r="E29" s="49"/>
    </row>
    <row r="30" spans="1:5" ht="12.75">
      <c r="A30" s="50" t="s">
        <v>102</v>
      </c>
      <c r="B30" s="62">
        <f>'ф.6.1'!C32</f>
        <v>0</v>
      </c>
      <c r="C30" s="62">
        <f>'ф.6.1'!I32</f>
        <v>0</v>
      </c>
      <c r="D30" s="62">
        <f>'ф.6.1'!O32</f>
        <v>0</v>
      </c>
      <c r="E30" s="49"/>
    </row>
    <row r="31" spans="1:5" ht="12.75">
      <c r="A31" s="50" t="s">
        <v>103</v>
      </c>
      <c r="B31" s="62">
        <f>'ф.6.1'!C33</f>
        <v>0</v>
      </c>
      <c r="C31" s="62">
        <f>'ф.6.1'!I33</f>
        <v>0</v>
      </c>
      <c r="D31" s="62">
        <f>'ф.6.1'!O33</f>
        <v>0</v>
      </c>
      <c r="E31" s="49"/>
    </row>
    <row r="32" spans="1:5" ht="13.5" customHeight="1">
      <c r="A32" s="50" t="s">
        <v>104</v>
      </c>
      <c r="B32" s="102">
        <f>'ф.6.2'!F35</f>
        <v>0.5857142857142857</v>
      </c>
      <c r="C32" s="102">
        <f>'ф.6.2'!L35</f>
        <v>0.5857142857142857</v>
      </c>
      <c r="D32" s="102">
        <f>'ф.6.2'!R35</f>
        <v>0.5857142857142857</v>
      </c>
      <c r="E32" s="49"/>
    </row>
    <row r="33" spans="1:5" ht="12.75">
      <c r="A33" s="50" t="s">
        <v>91</v>
      </c>
      <c r="B33" s="62">
        <f>'ф.6.2'!C14</f>
        <v>0</v>
      </c>
      <c r="C33" s="62">
        <f>'ф.6.2'!I14</f>
        <v>0</v>
      </c>
      <c r="D33" s="62">
        <f>'ф.6.2'!O14</f>
        <v>5</v>
      </c>
      <c r="E33" s="49"/>
    </row>
    <row r="34" spans="1:5" ht="12.75">
      <c r="A34" s="50" t="s">
        <v>105</v>
      </c>
      <c r="B34" s="62">
        <f>'ф.6.2'!C15</f>
        <v>0</v>
      </c>
      <c r="C34" s="62">
        <f>'ф.6.2'!I15</f>
        <v>0</v>
      </c>
      <c r="D34" s="62">
        <f>'ф.6.2'!O15</f>
        <v>30</v>
      </c>
      <c r="E34" s="49"/>
    </row>
    <row r="35" spans="1:5" ht="12.75">
      <c r="A35" s="50" t="s">
        <v>96</v>
      </c>
      <c r="B35" s="62">
        <f>'ф.6.2'!C18</f>
        <v>0</v>
      </c>
      <c r="C35" s="62">
        <f>'ф.6.2'!I18</f>
        <v>0</v>
      </c>
      <c r="D35" s="62">
        <f>'ф.6.2'!O18</f>
        <v>5</v>
      </c>
      <c r="E35" s="49"/>
    </row>
    <row r="36" spans="1:5" ht="12.75">
      <c r="A36" s="50" t="s">
        <v>106</v>
      </c>
      <c r="B36" s="62">
        <f>'ф.6.2'!C20</f>
        <v>0</v>
      </c>
      <c r="C36" s="62">
        <f>'ф.6.2'!I20</f>
        <v>0</v>
      </c>
      <c r="D36" s="62">
        <f>'ф.6.2'!O20</f>
        <v>0</v>
      </c>
      <c r="E36" s="49"/>
    </row>
    <row r="37" spans="1:5" ht="12.75">
      <c r="A37" s="50" t="s">
        <v>107</v>
      </c>
      <c r="B37" s="62">
        <f>'ф.6.2'!C21</f>
        <v>0</v>
      </c>
      <c r="C37" s="62">
        <f>'ф.6.2'!I21</f>
        <v>0</v>
      </c>
      <c r="D37" s="62">
        <f>'ф.6.2'!O21</f>
        <v>0</v>
      </c>
      <c r="E37" s="49"/>
    </row>
    <row r="38" spans="1:5" ht="12.75">
      <c r="A38" s="50" t="s">
        <v>98</v>
      </c>
      <c r="B38" s="62">
        <f>'ф.6.2'!C22</f>
        <v>0</v>
      </c>
      <c r="C38" s="62">
        <f>'ф.6.2'!I22</f>
        <v>0</v>
      </c>
      <c r="D38" s="62">
        <f>'ф.6.2'!O22</f>
        <v>0</v>
      </c>
      <c r="E38" s="49"/>
    </row>
    <row r="39" spans="1:5" ht="12.75">
      <c r="A39" s="50" t="s">
        <v>108</v>
      </c>
      <c r="B39" s="62">
        <f>'ф.6.2'!C24</f>
        <v>0</v>
      </c>
      <c r="C39" s="62">
        <f>'ф.6.2'!I24</f>
        <v>0</v>
      </c>
      <c r="D39" s="62">
        <f>'ф.6.2'!O24</f>
        <v>0</v>
      </c>
      <c r="E39" s="49"/>
    </row>
    <row r="40" spans="1:5" ht="12.75">
      <c r="A40" s="50" t="s">
        <v>109</v>
      </c>
      <c r="B40" s="62">
        <f>'ф.6.2'!C26</f>
        <v>0</v>
      </c>
      <c r="C40" s="62">
        <f>'ф.6.2'!I26</f>
        <v>0</v>
      </c>
      <c r="D40" s="62">
        <f>'ф.6.2'!O26</f>
        <v>0</v>
      </c>
      <c r="E40" s="49"/>
    </row>
    <row r="41" spans="1:5" ht="12.75">
      <c r="A41" s="50" t="s">
        <v>101</v>
      </c>
      <c r="B41" s="62">
        <f>'ф.6.2'!C28</f>
        <v>0</v>
      </c>
      <c r="C41" s="62">
        <f>'ф.6.2'!I28</f>
        <v>0</v>
      </c>
      <c r="D41" s="62">
        <f>'ф.6.2'!O28</f>
        <v>0</v>
      </c>
      <c r="E41" s="49"/>
    </row>
    <row r="42" spans="1:5" ht="12.75">
      <c r="A42" s="50" t="s">
        <v>102</v>
      </c>
      <c r="B42" s="62">
        <f>'ф.6.2'!C31</f>
        <v>0</v>
      </c>
      <c r="C42" s="62">
        <f>'ф.6.2'!I31</f>
        <v>0</v>
      </c>
      <c r="D42" s="62">
        <f>'ф.6.2'!O31</f>
        <v>0</v>
      </c>
      <c r="E42" s="49"/>
    </row>
    <row r="43" spans="1:5" ht="12.75">
      <c r="A43" s="50" t="s">
        <v>103</v>
      </c>
      <c r="B43" s="62">
        <f>'ф.6.2'!C32</f>
        <v>0</v>
      </c>
      <c r="C43" s="62">
        <f>'ф.6.2'!I32</f>
        <v>0</v>
      </c>
      <c r="D43" s="62">
        <f>'ф.6.2'!O32</f>
        <v>0</v>
      </c>
      <c r="E43" s="49"/>
    </row>
    <row r="44" spans="1:5" ht="12.75">
      <c r="A44" s="50" t="s">
        <v>110</v>
      </c>
      <c r="B44" s="62">
        <f>'ф.6.2'!C34</f>
        <v>0</v>
      </c>
      <c r="C44" s="62">
        <f>'ф.6.2'!I34</f>
        <v>0</v>
      </c>
      <c r="D44" s="62">
        <f>'ф.6.2'!O34</f>
        <v>0</v>
      </c>
      <c r="E44" s="49"/>
    </row>
    <row r="45" spans="1:5" ht="13.5" customHeight="1">
      <c r="A45" s="50" t="s">
        <v>111</v>
      </c>
      <c r="B45" s="62">
        <f>'ф.2.3'!F36</f>
        <v>2</v>
      </c>
      <c r="C45" s="62">
        <f>'ф.2.3'!L36</f>
        <v>2</v>
      </c>
      <c r="D45" s="62">
        <f>'ф.2.3'!R36</f>
        <v>2</v>
      </c>
      <c r="E45" s="49"/>
    </row>
    <row r="46" spans="1:5" ht="12.75">
      <c r="A46" s="50" t="s">
        <v>112</v>
      </c>
      <c r="B46" s="62">
        <f>'ф.2.3'!C14</f>
        <v>0</v>
      </c>
      <c r="C46" s="62">
        <f>'ф.2.3'!I14</f>
        <v>0</v>
      </c>
      <c r="D46" s="62">
        <f>'ф.2.3'!O14</f>
        <v>0</v>
      </c>
      <c r="E46" s="49"/>
    </row>
    <row r="47" spans="1:5" ht="12.75">
      <c r="A47" s="50" t="s">
        <v>96</v>
      </c>
      <c r="B47" s="62">
        <f>'ф.2.3'!C17</f>
        <v>0</v>
      </c>
      <c r="C47" s="62">
        <f>'ф.2.3'!I17</f>
        <v>0</v>
      </c>
      <c r="D47" s="62">
        <f>'ф.2.3'!O17</f>
        <v>0</v>
      </c>
      <c r="E47" s="49"/>
    </row>
    <row r="48" spans="1:5" ht="12.75">
      <c r="A48" s="50" t="s">
        <v>97</v>
      </c>
      <c r="B48" s="62">
        <f>'ф.2.3'!C18</f>
        <v>0</v>
      </c>
      <c r="C48" s="62">
        <f>'ф.2.3'!I18</f>
        <v>0</v>
      </c>
      <c r="D48" s="62">
        <f>'ф.2.3'!O18</f>
        <v>0</v>
      </c>
      <c r="E48" s="49"/>
    </row>
    <row r="49" spans="1:5" ht="12.75">
      <c r="A49" s="50" t="s">
        <v>98</v>
      </c>
      <c r="B49" s="62">
        <f>'ф.2.3'!C19</f>
        <v>0</v>
      </c>
      <c r="C49" s="62">
        <f>'ф.2.3'!I19</f>
        <v>0</v>
      </c>
      <c r="D49" s="62">
        <f>'ф.2.3'!O19</f>
        <v>0</v>
      </c>
      <c r="E49" s="49"/>
    </row>
    <row r="50" spans="1:5" ht="12.75">
      <c r="A50" s="50" t="s">
        <v>113</v>
      </c>
      <c r="B50" s="62">
        <f>'ф.2.3'!C20</f>
        <v>0</v>
      </c>
      <c r="C50" s="62">
        <f>'ф.2.3'!I20</f>
        <v>0</v>
      </c>
      <c r="D50" s="62">
        <f>'ф.2.3'!O20</f>
        <v>0</v>
      </c>
      <c r="E50" s="49"/>
    </row>
    <row r="51" spans="1:5" ht="12.75">
      <c r="A51" s="50" t="s">
        <v>114</v>
      </c>
      <c r="B51" s="62">
        <f>'ф.2.3'!C21</f>
        <v>0</v>
      </c>
      <c r="C51" s="62">
        <f>'ф.2.3'!I21</f>
        <v>0</v>
      </c>
      <c r="D51" s="62">
        <f>'ф.2.3'!O21</f>
        <v>0</v>
      </c>
      <c r="E51" s="49"/>
    </row>
    <row r="52" spans="1:5" ht="12.75">
      <c r="A52" s="50" t="s">
        <v>115</v>
      </c>
      <c r="B52" s="62">
        <f>'ф.2.3'!C22</f>
        <v>0</v>
      </c>
      <c r="C52" s="62">
        <f>'ф.2.3'!I22</f>
        <v>0</v>
      </c>
      <c r="D52" s="62">
        <f>'ф.2.3'!O22</f>
        <v>0</v>
      </c>
      <c r="E52" s="49"/>
    </row>
    <row r="53" spans="1:5" ht="12.75">
      <c r="A53" s="50" t="s">
        <v>108</v>
      </c>
      <c r="B53" s="62">
        <f>'ф.2.3'!C25</f>
        <v>0</v>
      </c>
      <c r="C53" s="62">
        <f>'ф.2.3'!I25</f>
        <v>0</v>
      </c>
      <c r="D53" s="62">
        <f>'ф.2.3'!O25</f>
        <v>0</v>
      </c>
      <c r="E53" s="49"/>
    </row>
    <row r="54" spans="1:5" ht="12.75">
      <c r="A54" s="50" t="s">
        <v>116</v>
      </c>
      <c r="B54" s="62">
        <f>'ф.2.3'!C27</f>
        <v>0</v>
      </c>
      <c r="C54" s="62">
        <f>'ф.2.3'!I27</f>
        <v>0</v>
      </c>
      <c r="D54" s="62">
        <f>'ф.2.3'!O27</f>
        <v>0</v>
      </c>
      <c r="E54" s="49"/>
    </row>
    <row r="55" spans="1:5" ht="12.75">
      <c r="A55" s="50" t="s">
        <v>117</v>
      </c>
      <c r="B55" s="62">
        <f>'ф.2.3'!C28</f>
        <v>0</v>
      </c>
      <c r="C55" s="62">
        <f>'ф.2.3'!I28</f>
        <v>0</v>
      </c>
      <c r="D55" s="62">
        <f>'ф.2.3'!O28</f>
        <v>0</v>
      </c>
      <c r="E55" s="49"/>
    </row>
    <row r="56" spans="1:5" ht="12.75">
      <c r="A56" s="50" t="s">
        <v>118</v>
      </c>
      <c r="B56" s="62">
        <f>'ф.2.3'!C29</f>
        <v>0</v>
      </c>
      <c r="C56" s="62">
        <f>'ф.2.3'!I29</f>
        <v>0</v>
      </c>
      <c r="D56" s="62">
        <f>'ф.2.3'!O29</f>
        <v>0</v>
      </c>
      <c r="E56" s="49"/>
    </row>
    <row r="57" spans="1:5" ht="12.75">
      <c r="A57" s="50" t="s">
        <v>109</v>
      </c>
      <c r="B57" s="62">
        <f>'ф.2.3'!C31</f>
        <v>0</v>
      </c>
      <c r="C57" s="62">
        <f>'ф.2.3'!I31</f>
        <v>0</v>
      </c>
      <c r="D57" s="62">
        <f>'ф.2.3'!O31</f>
        <v>0</v>
      </c>
      <c r="E57" s="49"/>
    </row>
    <row r="58" spans="1:5" ht="12.75">
      <c r="A58" s="50" t="s">
        <v>101</v>
      </c>
      <c r="B58" s="62">
        <f>'ф.2.3'!C34</f>
        <v>0</v>
      </c>
      <c r="C58" s="62">
        <f>'ф.2.3'!I34</f>
        <v>0</v>
      </c>
      <c r="D58" s="62">
        <f>'ф.2.3'!O34</f>
        <v>0</v>
      </c>
      <c r="E58" s="49"/>
    </row>
    <row r="59" spans="1:5" ht="12.75">
      <c r="A59" s="50" t="s">
        <v>119</v>
      </c>
      <c r="B59" s="62">
        <f>'ф.2.3'!C35</f>
        <v>0</v>
      </c>
      <c r="C59" s="62">
        <f>'ф.2.3'!I35</f>
        <v>0</v>
      </c>
      <c r="D59" s="62">
        <f>'ф.2.3'!O35</f>
        <v>0</v>
      </c>
      <c r="E59" s="49"/>
    </row>
    <row r="60" spans="1:5" ht="37.5" customHeight="1">
      <c r="A60" s="56" t="s">
        <v>120</v>
      </c>
      <c r="B60" s="100">
        <v>1.0102</v>
      </c>
      <c r="C60" s="100">
        <v>1.0102</v>
      </c>
      <c r="D60" s="100">
        <v>1.0102</v>
      </c>
      <c r="E60" s="49"/>
    </row>
    <row r="61" spans="1:5" ht="34.5" customHeight="1">
      <c r="A61" s="196" t="s">
        <v>121</v>
      </c>
      <c r="B61" s="196"/>
      <c r="C61" s="196"/>
      <c r="D61" s="196"/>
      <c r="E61" s="49"/>
    </row>
    <row r="62" spans="1:5" ht="22.5" customHeight="1">
      <c r="A62" s="203" t="s">
        <v>122</v>
      </c>
      <c r="B62" s="203"/>
      <c r="C62" s="203"/>
      <c r="D62" s="203"/>
      <c r="E62" s="49"/>
    </row>
    <row r="63" spans="1:5" ht="12.75">
      <c r="A63" s="42"/>
      <c r="B63" s="43"/>
      <c r="C63" s="43"/>
      <c r="D63" s="43"/>
      <c r="E63" s="49"/>
    </row>
    <row r="64" spans="1:12" ht="27" customHeight="1">
      <c r="A64" s="199"/>
      <c r="B64" s="199"/>
      <c r="C64" s="199"/>
      <c r="D64" s="31"/>
      <c r="E64" s="31"/>
      <c r="F64" s="31"/>
      <c r="G64" s="103"/>
      <c r="H64" s="10"/>
      <c r="I64" s="31"/>
      <c r="J64" s="31"/>
      <c r="K64" s="31"/>
      <c r="L64" s="17"/>
    </row>
    <row r="65" spans="1:12" ht="12.75">
      <c r="A65" s="194"/>
      <c r="B65" s="194"/>
      <c r="C65" s="194"/>
      <c r="D65" s="16"/>
      <c r="E65" s="16"/>
      <c r="F65" s="16"/>
      <c r="G65" s="200"/>
      <c r="H65" s="200"/>
      <c r="I65" s="16"/>
      <c r="J65" s="194"/>
      <c r="K65" s="194"/>
      <c r="L65" s="17"/>
    </row>
    <row r="66" spans="1:5" ht="15">
      <c r="A66" s="14" t="s">
        <v>155</v>
      </c>
      <c r="B66" s="15" t="s">
        <v>156</v>
      </c>
      <c r="C66" s="15"/>
      <c r="D66" s="52"/>
      <c r="E66" s="52"/>
    </row>
    <row r="67" spans="1:5" ht="12.75">
      <c r="A67" s="104" t="s">
        <v>40</v>
      </c>
      <c r="B67" s="93" t="s">
        <v>41</v>
      </c>
      <c r="C67" s="93"/>
      <c r="D67" s="95" t="s">
        <v>42</v>
      </c>
      <c r="E67" s="52"/>
    </row>
  </sheetData>
  <sheetProtection/>
  <mergeCells count="15">
    <mergeCell ref="G65:H65"/>
    <mergeCell ref="J65:K65"/>
    <mergeCell ref="A12:D12"/>
    <mergeCell ref="A2:F2"/>
    <mergeCell ref="A3:F3"/>
    <mergeCell ref="A4:F4"/>
    <mergeCell ref="A5:F5"/>
    <mergeCell ref="A6:F6"/>
    <mergeCell ref="A62:D62"/>
    <mergeCell ref="B14:D14"/>
    <mergeCell ref="B15:D15"/>
    <mergeCell ref="A61:D61"/>
    <mergeCell ref="A11:D11"/>
    <mergeCell ref="A64:C64"/>
    <mergeCell ref="A65:C65"/>
  </mergeCells>
  <printOptions/>
  <pageMargins left="0.984251968503937" right="0.3937007874015748" top="0.1968503937007874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5">
      <selection activeCell="A1" sqref="A1:D26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1.28125" style="0" customWidth="1"/>
    <col min="4" max="4" width="17.57421875" style="0" customWidth="1"/>
  </cols>
  <sheetData>
    <row r="1" spans="1:4" ht="12.75">
      <c r="A1" s="21"/>
      <c r="B1" s="159" t="s">
        <v>150</v>
      </c>
      <c r="C1" s="160"/>
      <c r="D1" s="160"/>
    </row>
    <row r="2" spans="1:4" ht="12.75">
      <c r="A2" s="21"/>
      <c r="B2" s="161" t="s">
        <v>151</v>
      </c>
      <c r="C2" s="160"/>
      <c r="D2" s="160"/>
    </row>
    <row r="3" spans="1:4" ht="12.75">
      <c r="A3" s="21"/>
      <c r="B3" s="161" t="s">
        <v>152</v>
      </c>
      <c r="C3" s="160"/>
      <c r="D3" s="160"/>
    </row>
    <row r="4" spans="1:4" ht="12.75">
      <c r="A4" s="21"/>
      <c r="B4" s="159" t="s">
        <v>153</v>
      </c>
      <c r="C4" s="160"/>
      <c r="D4" s="160"/>
    </row>
    <row r="5" spans="1:4" ht="12.75">
      <c r="A5" s="21"/>
      <c r="B5" s="159" t="s">
        <v>154</v>
      </c>
      <c r="C5" s="162"/>
      <c r="D5" s="162"/>
    </row>
    <row r="6" spans="1:4" ht="12.75">
      <c r="A6" s="21"/>
      <c r="B6" s="21"/>
      <c r="C6" s="21"/>
      <c r="D6" s="21"/>
    </row>
    <row r="7" spans="1:4" ht="15">
      <c r="A7" s="22"/>
      <c r="B7" s="22"/>
      <c r="C7" s="22"/>
      <c r="D7" s="22"/>
    </row>
    <row r="8" spans="1:4" ht="12.75">
      <c r="A8" s="57"/>
      <c r="B8" s="57"/>
      <c r="C8" s="57"/>
      <c r="D8" s="57"/>
    </row>
    <row r="9" spans="1:4" ht="12.75">
      <c r="A9" s="5"/>
      <c r="B9" s="5"/>
      <c r="C9" s="5"/>
      <c r="D9" s="5"/>
    </row>
    <row r="10" spans="1:4" ht="12.75">
      <c r="A10" s="26" t="s">
        <v>170</v>
      </c>
      <c r="B10" s="25"/>
      <c r="C10" s="25"/>
      <c r="D10" s="25"/>
    </row>
    <row r="11" spans="1:4" ht="12.75">
      <c r="A11" s="18"/>
      <c r="B11" s="5" t="s">
        <v>325</v>
      </c>
      <c r="C11" s="5"/>
      <c r="D11" s="5"/>
    </row>
    <row r="12" spans="1:4" ht="12.75">
      <c r="A12" s="5"/>
      <c r="B12" s="5"/>
      <c r="C12" s="5"/>
      <c r="D12" s="5"/>
    </row>
    <row r="13" spans="1:4" ht="28.5" customHeight="1">
      <c r="A13" s="27" t="s">
        <v>72</v>
      </c>
      <c r="B13" s="27"/>
      <c r="C13" s="27" t="s">
        <v>123</v>
      </c>
      <c r="D13" s="27" t="s">
        <v>3</v>
      </c>
    </row>
    <row r="14" spans="1:4" ht="27">
      <c r="A14" s="53">
        <v>1</v>
      </c>
      <c r="B14" s="54" t="s">
        <v>82</v>
      </c>
      <c r="C14" s="109" t="s">
        <v>173</v>
      </c>
      <c r="D14" s="82">
        <f>'ф.1.2'!B16</f>
        <v>0</v>
      </c>
    </row>
    <row r="15" spans="1:4" ht="39.75">
      <c r="A15" s="53">
        <v>2</v>
      </c>
      <c r="B15" s="54" t="s">
        <v>125</v>
      </c>
      <c r="C15" s="109" t="s">
        <v>171</v>
      </c>
      <c r="D15" s="110" t="s">
        <v>7</v>
      </c>
    </row>
    <row r="16" spans="1:4" ht="27">
      <c r="A16" s="53">
        <v>3</v>
      </c>
      <c r="B16" s="54" t="s">
        <v>126</v>
      </c>
      <c r="C16" s="109" t="s">
        <v>172</v>
      </c>
      <c r="D16" s="108">
        <f>'ф.6.4'!B60</f>
        <v>1.0102</v>
      </c>
    </row>
    <row r="17" spans="1:4" ht="16.5">
      <c r="A17" s="53">
        <v>4</v>
      </c>
      <c r="B17" s="54" t="s">
        <v>127</v>
      </c>
      <c r="C17" s="109" t="s">
        <v>124</v>
      </c>
      <c r="D17" s="82">
        <f>'ф.1.4'!D18</f>
        <v>0</v>
      </c>
    </row>
    <row r="18" spans="1:4" ht="16.5">
      <c r="A18" s="53">
        <v>5</v>
      </c>
      <c r="B18" s="54" t="s">
        <v>128</v>
      </c>
      <c r="C18" s="109" t="s">
        <v>124</v>
      </c>
      <c r="D18" s="82">
        <f>'ф.1.4'!D20</f>
        <v>0</v>
      </c>
    </row>
    <row r="19" spans="1:4" ht="16.5">
      <c r="A19" s="53">
        <v>6</v>
      </c>
      <c r="B19" s="54" t="s">
        <v>129</v>
      </c>
      <c r="C19" s="109" t="s">
        <v>124</v>
      </c>
      <c r="D19" s="108">
        <f>'ф.1.4'!D23</f>
        <v>1.0102</v>
      </c>
    </row>
    <row r="20" spans="1:4" ht="27">
      <c r="A20" s="53">
        <v>7</v>
      </c>
      <c r="B20" s="54" t="s">
        <v>130</v>
      </c>
      <c r="C20" s="109" t="s">
        <v>174</v>
      </c>
      <c r="D20" s="83">
        <v>0</v>
      </c>
    </row>
    <row r="21" spans="1:4" ht="52.5">
      <c r="A21" s="53">
        <v>8</v>
      </c>
      <c r="B21" s="54" t="s">
        <v>131</v>
      </c>
      <c r="C21" s="109" t="s">
        <v>174</v>
      </c>
      <c r="D21" s="111" t="s">
        <v>7</v>
      </c>
    </row>
    <row r="22" spans="1:4" ht="39.75">
      <c r="A22" s="53">
        <v>9</v>
      </c>
      <c r="B22" s="54" t="s">
        <v>132</v>
      </c>
      <c r="C22" s="109" t="s">
        <v>174</v>
      </c>
      <c r="D22" s="83">
        <v>0</v>
      </c>
    </row>
    <row r="23" spans="1:4" ht="12.75">
      <c r="A23" s="49"/>
      <c r="B23" s="49"/>
      <c r="C23" s="49"/>
      <c r="D23" s="49"/>
    </row>
    <row r="24" ht="24" customHeight="1"/>
    <row r="25" spans="1:6" ht="15">
      <c r="A25" s="14" t="s">
        <v>155</v>
      </c>
      <c r="B25" s="14"/>
      <c r="C25" s="105" t="s">
        <v>156</v>
      </c>
      <c r="D25" s="15"/>
      <c r="E25" s="31"/>
      <c r="F25" s="10"/>
    </row>
    <row r="26" spans="1:6" ht="12.75">
      <c r="A26" s="93"/>
      <c r="B26" s="104" t="s">
        <v>40</v>
      </c>
      <c r="C26" s="93" t="s">
        <v>41</v>
      </c>
      <c r="D26" s="95" t="s">
        <v>42</v>
      </c>
      <c r="E26" s="106"/>
      <c r="F26" s="106"/>
    </row>
  </sheetData>
  <sheetProtection/>
  <mergeCells count="5">
    <mergeCell ref="B5:D5"/>
    <mergeCell ref="B1:D1"/>
    <mergeCell ref="B2:D2"/>
    <mergeCell ref="B3:D3"/>
    <mergeCell ref="B4:D4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9">
      <selection activeCell="A2" sqref="A2:C21"/>
    </sheetView>
  </sheetViews>
  <sheetFormatPr defaultColWidth="9.140625" defaultRowHeight="12.75"/>
  <cols>
    <col min="1" max="1" width="41.00390625" style="49" customWidth="1"/>
    <col min="2" max="2" width="16.140625" style="49" customWidth="1"/>
    <col min="3" max="3" width="33.28125" style="49" customWidth="1"/>
    <col min="4" max="16384" width="9.140625" style="49" customWidth="1"/>
  </cols>
  <sheetData>
    <row r="2" spans="1:3" ht="12.75">
      <c r="A2" s="159" t="s">
        <v>150</v>
      </c>
      <c r="B2" s="160"/>
      <c r="C2" s="160"/>
    </row>
    <row r="3" spans="1:3" ht="12.75">
      <c r="A3" s="161" t="s">
        <v>151</v>
      </c>
      <c r="B3" s="160"/>
      <c r="C3" s="160"/>
    </row>
    <row r="4" spans="1:3" ht="12.75">
      <c r="A4" s="161" t="s">
        <v>152</v>
      </c>
      <c r="B4" s="160"/>
      <c r="C4" s="160"/>
    </row>
    <row r="5" spans="1:3" ht="12.75">
      <c r="A5" s="159" t="s">
        <v>153</v>
      </c>
      <c r="B5" s="160"/>
      <c r="C5" s="160"/>
    </row>
    <row r="6" spans="1:3" ht="12.75">
      <c r="A6" s="159" t="s">
        <v>154</v>
      </c>
      <c r="B6" s="162"/>
      <c r="C6" s="162"/>
    </row>
    <row r="7" spans="1:3" ht="12.75">
      <c r="A7" s="5"/>
      <c r="B7" s="5"/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2.75">
      <c r="A10" s="26" t="s">
        <v>133</v>
      </c>
      <c r="B10" s="25"/>
      <c r="C10" s="25"/>
    </row>
    <row r="11" spans="1:3" ht="12.75">
      <c r="A11" s="18" t="s">
        <v>325</v>
      </c>
      <c r="B11" s="25"/>
      <c r="C11" s="25"/>
    </row>
    <row r="12" spans="1:3" ht="12.75">
      <c r="A12" s="35"/>
      <c r="B12" s="55"/>
      <c r="C12" s="55"/>
    </row>
    <row r="13" spans="1:3" ht="38.25">
      <c r="A13" s="53" t="s">
        <v>134</v>
      </c>
      <c r="B13" s="27" t="s">
        <v>123</v>
      </c>
      <c r="C13" s="53" t="s">
        <v>3</v>
      </c>
    </row>
    <row r="14" spans="1:3" ht="66.75" customHeight="1">
      <c r="A14" s="54" t="s">
        <v>135</v>
      </c>
      <c r="B14" s="109" t="s">
        <v>7</v>
      </c>
      <c r="C14" s="54" t="s">
        <v>140</v>
      </c>
    </row>
    <row r="15" spans="1:3" ht="25.5">
      <c r="A15" s="54" t="s">
        <v>136</v>
      </c>
      <c r="B15" s="109" t="s">
        <v>7</v>
      </c>
      <c r="C15" s="89">
        <f>1-0.65</f>
        <v>0.35</v>
      </c>
    </row>
    <row r="16" spans="1:3" ht="27">
      <c r="A16" s="54" t="s">
        <v>137</v>
      </c>
      <c r="B16" s="109" t="s">
        <v>176</v>
      </c>
      <c r="C16" s="89">
        <v>0</v>
      </c>
    </row>
    <row r="17" spans="1:3" ht="27">
      <c r="A17" s="54" t="s">
        <v>138</v>
      </c>
      <c r="B17" s="109" t="s">
        <v>176</v>
      </c>
      <c r="C17" s="89">
        <v>0</v>
      </c>
    </row>
    <row r="18" spans="1:3" ht="27">
      <c r="A18" s="54" t="s">
        <v>139</v>
      </c>
      <c r="B18" s="109" t="s">
        <v>177</v>
      </c>
      <c r="C18" s="89">
        <v>0</v>
      </c>
    </row>
    <row r="19" spans="1:3" ht="17.25" customHeight="1">
      <c r="A19" s="35"/>
      <c r="B19" s="55"/>
      <c r="C19" s="55"/>
    </row>
    <row r="20" spans="1:6" ht="26.25" customHeight="1">
      <c r="A20" s="14" t="s">
        <v>155</v>
      </c>
      <c r="B20" s="105" t="s">
        <v>156</v>
      </c>
      <c r="C20" s="105"/>
      <c r="D20" s="10"/>
      <c r="E20" s="31"/>
      <c r="F20" s="52"/>
    </row>
    <row r="21" spans="1:6" ht="12.75">
      <c r="A21" s="104" t="s">
        <v>40</v>
      </c>
      <c r="B21" s="93" t="s">
        <v>41</v>
      </c>
      <c r="C21" s="95" t="s">
        <v>42</v>
      </c>
      <c r="D21" s="93"/>
      <c r="F21" s="52"/>
    </row>
  </sheetData>
  <sheetProtection/>
  <mergeCells count="5">
    <mergeCell ref="A2:C2"/>
    <mergeCell ref="A3:C3"/>
    <mergeCell ref="A4:C4"/>
    <mergeCell ref="A5:C5"/>
    <mergeCell ref="A6:C6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vereschagina</cp:lastModifiedBy>
  <cp:lastPrinted>2017-03-31T09:05:17Z</cp:lastPrinted>
  <dcterms:created xsi:type="dcterms:W3CDTF">1996-10-08T23:32:33Z</dcterms:created>
  <dcterms:modified xsi:type="dcterms:W3CDTF">2017-04-25T11:38:00Z</dcterms:modified>
  <cp:category/>
  <cp:version/>
  <cp:contentType/>
  <cp:contentStatus/>
</cp:coreProperties>
</file>